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tabRatio="953" firstSheet="2" activeTab="3"/>
  </bookViews>
  <sheets>
    <sheet name="T.Dung" sheetId="34" r:id="rId1"/>
    <sheet name="VCQL" sheetId="9" r:id="rId2"/>
    <sheet name="NHANVIEN" sheetId="10" r:id="rId3"/>
    <sheet name="Tong Hop" sheetId="13" r:id="rId4"/>
    <sheet name="T.Nam" sheetId="14" r:id="rId5"/>
    <sheet name="A.Phuong" sheetId="15" r:id="rId6"/>
    <sheet name="M.Ly" sheetId="16" r:id="rId7"/>
    <sheet name="H.Yen" sheetId="26" r:id="rId8"/>
    <sheet name="P.Oanh" sheetId="17" r:id="rId9"/>
    <sheet name="X.Mai" sheetId="18" r:id="rId10"/>
    <sheet name="N.Phuong" sheetId="19" r:id="rId11"/>
    <sheet name="T.Nhung" sheetId="32" r:id="rId12"/>
    <sheet name="B.Lieu" sheetId="31" r:id="rId13"/>
    <sheet name="T.Van" sheetId="33" r:id="rId14"/>
    <sheet name="V.Chi" sheetId="20" r:id="rId15"/>
    <sheet name="H.Tan" sheetId="27" r:id="rId16"/>
    <sheet name="T.Nhan" sheetId="21" r:id="rId17"/>
    <sheet name="T.Hung" sheetId="22" r:id="rId18"/>
    <sheet name="A.Tuan" sheetId="23" r:id="rId19"/>
    <sheet name="X.Vu" sheetId="24" r:id="rId20"/>
    <sheet name="T.Phuong" sheetId="25" r:id="rId21"/>
    <sheet name="C.Anh" sheetId="28" r:id="rId22"/>
    <sheet name="H.Son" sheetId="30" r:id="rId23"/>
    <sheet name="H.Thanh" sheetId="12" r:id="rId24"/>
    <sheet name="H.Phuc" sheetId="29" r:id="rId25"/>
  </sheets>
  <definedNames>
    <definedName name="_xlnm.Print_Titles" localSheetId="18">A.Tuan!$11:$12</definedName>
    <definedName name="_xlnm.Print_Titles" localSheetId="12">B.Lieu!$11:$12</definedName>
    <definedName name="_xlnm.Print_Titles" localSheetId="21">C.Anh!$11:$12</definedName>
    <definedName name="_xlnm.Print_Titles" localSheetId="24">H.Phuc!$11:$12</definedName>
    <definedName name="_xlnm.Print_Titles" localSheetId="22">H.Son!$11:$12</definedName>
    <definedName name="_xlnm.Print_Titles" localSheetId="15">H.Tan!$11:$12</definedName>
    <definedName name="_xlnm.Print_Titles" localSheetId="23">H.Thanh!$11:$12</definedName>
    <definedName name="_xlnm.Print_Titles" localSheetId="2">NHANVIEN!$11:$12</definedName>
    <definedName name="_xlnm.Print_Titles" localSheetId="17">T.Hung!$11:$12</definedName>
    <definedName name="_xlnm.Print_Titles" localSheetId="16">T.Nhan!$11:$12</definedName>
    <definedName name="_xlnm.Print_Titles" localSheetId="20">T.Phuong!$11:$12</definedName>
    <definedName name="_xlnm.Print_Titles" localSheetId="3">'Tong Hop'!$8:$9</definedName>
    <definedName name="_xlnm.Print_Titles" localSheetId="1">VCQL!$12:$13</definedName>
    <definedName name="_xlnm.Print_Titles" localSheetId="19">X.Vu!$11:$12</definedName>
  </definedNames>
  <calcPr calcId="144525"/>
  <fileRecoveryPr autoRecover="0"/>
</workbook>
</file>

<file path=xl/calcChain.xml><?xml version="1.0" encoding="utf-8"?>
<calcChain xmlns="http://schemas.openxmlformats.org/spreadsheetml/2006/main">
  <c r="C59" i="34" l="1"/>
  <c r="B59" i="34"/>
  <c r="E56" i="34"/>
  <c r="E55" i="34" s="1"/>
  <c r="B56" i="34"/>
  <c r="C55" i="34"/>
  <c r="B55" i="34"/>
  <c r="E49" i="34"/>
  <c r="C49" i="34"/>
  <c r="B49" i="34"/>
  <c r="E44" i="34"/>
  <c r="C44" i="34"/>
  <c r="B44" i="34"/>
  <c r="E38" i="34"/>
  <c r="C38" i="34"/>
  <c r="B38" i="34"/>
  <c r="E32" i="34"/>
  <c r="C32" i="34"/>
  <c r="B32" i="34"/>
  <c r="B21" i="34" s="1"/>
  <c r="E27" i="34"/>
  <c r="C27" i="34"/>
  <c r="B27" i="34"/>
  <c r="E22" i="34"/>
  <c r="E21" i="34" s="1"/>
  <c r="C22" i="34"/>
  <c r="B22" i="34"/>
  <c r="E18" i="34"/>
  <c r="C18" i="34"/>
  <c r="B18" i="34"/>
  <c r="E15" i="34"/>
  <c r="C15" i="34"/>
  <c r="B15" i="34"/>
  <c r="B14" i="34" s="1"/>
  <c r="E14" i="34"/>
  <c r="C14" i="34"/>
  <c r="C21" i="34" l="1"/>
  <c r="C63" i="34" s="1"/>
  <c r="C64" i="34" s="1"/>
  <c r="C65" i="34" s="1"/>
  <c r="E63" i="34"/>
  <c r="E64" i="34" s="1"/>
  <c r="E65" i="34" s="1"/>
  <c r="B63" i="34"/>
  <c r="C52" i="23"/>
  <c r="E52" i="33"/>
  <c r="C52" i="33"/>
  <c r="B52" i="33"/>
  <c r="E49" i="33"/>
  <c r="E48" i="33" s="1"/>
  <c r="C49" i="33"/>
  <c r="C48" i="33" s="1"/>
  <c r="B49" i="33"/>
  <c r="B48" i="33"/>
  <c r="E42" i="33"/>
  <c r="C42" i="33"/>
  <c r="B42" i="33"/>
  <c r="E39" i="33"/>
  <c r="C39" i="33"/>
  <c r="B39" i="33"/>
  <c r="E34" i="33"/>
  <c r="C34" i="33"/>
  <c r="C20" i="33" s="1"/>
  <c r="B34" i="33"/>
  <c r="E28" i="33"/>
  <c r="C28" i="33"/>
  <c r="B28" i="33"/>
  <c r="E21" i="33"/>
  <c r="C21" i="33"/>
  <c r="B21" i="33"/>
  <c r="B20" i="33" s="1"/>
  <c r="E20" i="33"/>
  <c r="E17" i="33"/>
  <c r="C17" i="33"/>
  <c r="B17" i="33"/>
  <c r="E14" i="33"/>
  <c r="C14" i="33"/>
  <c r="C13" i="33" s="1"/>
  <c r="B14" i="33"/>
  <c r="B13" i="33" s="1"/>
  <c r="E13" i="33"/>
  <c r="C56" i="33" l="1"/>
  <c r="E56" i="33"/>
  <c r="B56" i="33"/>
  <c r="E57" i="33" l="1"/>
  <c r="E58" i="33" s="1"/>
  <c r="C57" i="33"/>
  <c r="C58" i="33" s="1"/>
  <c r="E53" i="32" l="1"/>
  <c r="E49" i="32" s="1"/>
  <c r="C53" i="32"/>
  <c r="B53" i="32"/>
  <c r="E50" i="32"/>
  <c r="C50" i="32"/>
  <c r="C49" i="32" s="1"/>
  <c r="B50" i="32"/>
  <c r="B49" i="32"/>
  <c r="E43" i="32"/>
  <c r="C43" i="32"/>
  <c r="B43" i="32"/>
  <c r="E40" i="32"/>
  <c r="C40" i="32"/>
  <c r="B40" i="32"/>
  <c r="E35" i="32"/>
  <c r="C35" i="32"/>
  <c r="B35" i="32"/>
  <c r="E29" i="32"/>
  <c r="C29" i="32"/>
  <c r="B29" i="32"/>
  <c r="B21" i="32" s="1"/>
  <c r="E22" i="32"/>
  <c r="C22" i="32"/>
  <c r="C21" i="32" s="1"/>
  <c r="B22" i="32"/>
  <c r="E21" i="32"/>
  <c r="E18" i="32"/>
  <c r="C18" i="32"/>
  <c r="B18" i="32"/>
  <c r="E15" i="32"/>
  <c r="E14" i="32" s="1"/>
  <c r="E57" i="32" s="1"/>
  <c r="C15" i="32"/>
  <c r="C14" i="32" s="1"/>
  <c r="C57" i="32" s="1"/>
  <c r="B15" i="32"/>
  <c r="B14" i="32" s="1"/>
  <c r="B57" i="32" l="1"/>
  <c r="C58" i="32" s="1"/>
  <c r="C59" i="32" s="1"/>
  <c r="E58" i="32" l="1"/>
  <c r="E59" i="32" s="1"/>
  <c r="E52" i="31" l="1"/>
  <c r="C52" i="31"/>
  <c r="B52" i="31"/>
  <c r="B48" i="31" s="1"/>
  <c r="E49" i="31"/>
  <c r="E48" i="31" s="1"/>
  <c r="C49" i="31"/>
  <c r="B49" i="31"/>
  <c r="C48" i="31"/>
  <c r="E42" i="31"/>
  <c r="C42" i="31"/>
  <c r="B42" i="31"/>
  <c r="E39" i="31"/>
  <c r="C39" i="31"/>
  <c r="B39" i="31"/>
  <c r="E34" i="31"/>
  <c r="C34" i="31"/>
  <c r="B34" i="31"/>
  <c r="E28" i="31"/>
  <c r="E20" i="31" s="1"/>
  <c r="C28" i="31"/>
  <c r="B28" i="31"/>
  <c r="E21" i="31"/>
  <c r="C21" i="31"/>
  <c r="C20" i="31" s="1"/>
  <c r="B21" i="31"/>
  <c r="B20" i="31" s="1"/>
  <c r="E17" i="31"/>
  <c r="C17" i="31"/>
  <c r="B17" i="31"/>
  <c r="E14" i="31"/>
  <c r="E13" i="31" s="1"/>
  <c r="C14" i="31"/>
  <c r="C13" i="31" s="1"/>
  <c r="C56" i="31" s="1"/>
  <c r="B14" i="31"/>
  <c r="B13" i="31"/>
  <c r="E56" i="31" l="1"/>
  <c r="E57" i="31" s="1"/>
  <c r="E58" i="31" s="1"/>
  <c r="B56" i="31"/>
  <c r="C57" i="31" s="1"/>
  <c r="C58" i="31" s="1"/>
  <c r="E46" i="30" l="1"/>
  <c r="C46" i="30"/>
  <c r="B46" i="30"/>
  <c r="B42" i="30" s="1"/>
  <c r="E43" i="30"/>
  <c r="E42" i="30" s="1"/>
  <c r="C43" i="30"/>
  <c r="B43" i="30"/>
  <c r="C42" i="30"/>
  <c r="E36" i="30"/>
  <c r="C36" i="30"/>
  <c r="B36" i="30"/>
  <c r="E33" i="30"/>
  <c r="C33" i="30"/>
  <c r="B33" i="30"/>
  <c r="E28" i="30"/>
  <c r="C28" i="30"/>
  <c r="B28" i="30"/>
  <c r="E22" i="30"/>
  <c r="E16" i="30" s="1"/>
  <c r="C22" i="30"/>
  <c r="B22" i="30"/>
  <c r="E17" i="30"/>
  <c r="C17" i="30"/>
  <c r="C16" i="30" s="1"/>
  <c r="B17" i="30"/>
  <c r="B16" i="30" s="1"/>
  <c r="B50" i="30" s="1"/>
  <c r="E13" i="30"/>
  <c r="C13" i="30"/>
  <c r="B13" i="30"/>
  <c r="E46" i="29"/>
  <c r="C46" i="29"/>
  <c r="B46" i="29"/>
  <c r="E43" i="29"/>
  <c r="E42" i="29" s="1"/>
  <c r="C43" i="29"/>
  <c r="B43" i="29"/>
  <c r="B42" i="29"/>
  <c r="E36" i="29"/>
  <c r="C36" i="29"/>
  <c r="B36" i="29"/>
  <c r="E33" i="29"/>
  <c r="C33" i="29"/>
  <c r="B33" i="29"/>
  <c r="E28" i="29"/>
  <c r="C28" i="29"/>
  <c r="B28" i="29"/>
  <c r="E22" i="29"/>
  <c r="C22" i="29"/>
  <c r="B22" i="29"/>
  <c r="E17" i="29"/>
  <c r="C17" i="29"/>
  <c r="B17" i="29"/>
  <c r="B16" i="29" s="1"/>
  <c r="B50" i="29" s="1"/>
  <c r="E16" i="29"/>
  <c r="E13" i="29"/>
  <c r="E50" i="29" s="1"/>
  <c r="C13" i="29"/>
  <c r="B13" i="29"/>
  <c r="C50" i="30" l="1"/>
  <c r="C51" i="30" s="1"/>
  <c r="C52" i="30" s="1"/>
  <c r="E50" i="30"/>
  <c r="E51" i="30" s="1"/>
  <c r="E52" i="30" s="1"/>
  <c r="C42" i="29"/>
  <c r="C16" i="29"/>
  <c r="C50" i="29" s="1"/>
  <c r="C51" i="29" s="1"/>
  <c r="C52" i="29" s="1"/>
  <c r="E51" i="29"/>
  <c r="E52" i="29" s="1"/>
  <c r="E46" i="28"/>
  <c r="C46" i="28"/>
  <c r="B46" i="28"/>
  <c r="E43" i="28"/>
  <c r="E42" i="28" s="1"/>
  <c r="C43" i="28"/>
  <c r="B43" i="28"/>
  <c r="B42" i="28" s="1"/>
  <c r="E36" i="28"/>
  <c r="C36" i="28"/>
  <c r="B36" i="28"/>
  <c r="E33" i="28"/>
  <c r="C33" i="28"/>
  <c r="B33" i="28"/>
  <c r="E28" i="28"/>
  <c r="C28" i="28"/>
  <c r="B28" i="28"/>
  <c r="E22" i="28"/>
  <c r="C22" i="28"/>
  <c r="B22" i="28"/>
  <c r="E17" i="28"/>
  <c r="E16" i="28" s="1"/>
  <c r="C17" i="28"/>
  <c r="C16" i="28" s="1"/>
  <c r="B17" i="28"/>
  <c r="B16" i="28" s="1"/>
  <c r="E13" i="28"/>
  <c r="C13" i="28"/>
  <c r="B13" i="28"/>
  <c r="B50" i="28" s="1"/>
  <c r="E46" i="27"/>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C42" i="28" l="1"/>
  <c r="C50" i="28" s="1"/>
  <c r="C51" i="28" s="1"/>
  <c r="C52" i="28" s="1"/>
  <c r="E50" i="28"/>
  <c r="E51" i="28" s="1"/>
  <c r="E52" i="28" s="1"/>
  <c r="E42" i="27"/>
  <c r="E16" i="27"/>
  <c r="C42" i="27"/>
  <c r="C16" i="27"/>
  <c r="E50" i="27"/>
  <c r="B50" i="27"/>
  <c r="C50" i="27" l="1"/>
  <c r="C51" i="27" s="1"/>
  <c r="E51" i="27"/>
  <c r="E52" i="27" s="1"/>
  <c r="E52" i="26" l="1"/>
  <c r="C52" i="26"/>
  <c r="B52" i="26"/>
  <c r="E49" i="26"/>
  <c r="E48" i="26" s="1"/>
  <c r="C49" i="26"/>
  <c r="C48" i="26" s="1"/>
  <c r="B49" i="26"/>
  <c r="B48" i="26" s="1"/>
  <c r="E42" i="26"/>
  <c r="C42" i="26"/>
  <c r="B42" i="26"/>
  <c r="E39" i="26"/>
  <c r="C39" i="26"/>
  <c r="B39" i="26"/>
  <c r="E34" i="26"/>
  <c r="C34" i="26"/>
  <c r="B34" i="26"/>
  <c r="E28" i="26"/>
  <c r="C28" i="26"/>
  <c r="B28" i="26"/>
  <c r="E21" i="26"/>
  <c r="E20" i="26" s="1"/>
  <c r="C21" i="26"/>
  <c r="B21" i="26"/>
  <c r="B20" i="26" s="1"/>
  <c r="C20" i="26"/>
  <c r="E17" i="26"/>
  <c r="C17" i="26"/>
  <c r="B17" i="26"/>
  <c r="E14" i="26"/>
  <c r="C14" i="26"/>
  <c r="C13" i="26" s="1"/>
  <c r="B14" i="26"/>
  <c r="B13" i="26" s="1"/>
  <c r="E13" i="26"/>
  <c r="E56" i="26" s="1"/>
  <c r="E57" i="26" l="1"/>
  <c r="E58" i="26" s="1"/>
  <c r="B56" i="26"/>
  <c r="C56" i="26"/>
  <c r="C57" i="26" s="1"/>
  <c r="C58" i="26" s="1"/>
  <c r="E46" i="25" l="1"/>
  <c r="C46" i="25"/>
  <c r="B46" i="25"/>
  <c r="E43" i="25"/>
  <c r="E42" i="25" s="1"/>
  <c r="C43" i="25"/>
  <c r="B43" i="25"/>
  <c r="B42" i="25"/>
  <c r="E36" i="25"/>
  <c r="C36" i="25"/>
  <c r="B36" i="25"/>
  <c r="E33" i="25"/>
  <c r="C33" i="25"/>
  <c r="B33" i="25"/>
  <c r="E28" i="25"/>
  <c r="C28" i="25"/>
  <c r="B28" i="25"/>
  <c r="E22" i="25"/>
  <c r="C22" i="25"/>
  <c r="B22" i="25"/>
  <c r="E17" i="25"/>
  <c r="C17" i="25"/>
  <c r="B17" i="25"/>
  <c r="B16" i="25" s="1"/>
  <c r="B50" i="25" s="1"/>
  <c r="E16" i="25"/>
  <c r="E13" i="25"/>
  <c r="E50" i="25" s="1"/>
  <c r="C13" i="25"/>
  <c r="B13" i="25"/>
  <c r="C42" i="25" l="1"/>
  <c r="C16" i="25"/>
  <c r="E51" i="25"/>
  <c r="E52" i="25" s="1"/>
  <c r="C50" i="25" l="1"/>
  <c r="C51" i="25" s="1"/>
  <c r="C52" i="25" s="1"/>
  <c r="E46" i="24"/>
  <c r="C46" i="24"/>
  <c r="B46" i="24"/>
  <c r="E43" i="24"/>
  <c r="E42" i="24" s="1"/>
  <c r="C43" i="24"/>
  <c r="C42" i="24" s="1"/>
  <c r="B43" i="24"/>
  <c r="B42" i="24" s="1"/>
  <c r="E36" i="24"/>
  <c r="C36" i="24"/>
  <c r="C16" i="24" s="1"/>
  <c r="B36" i="24"/>
  <c r="E33" i="24"/>
  <c r="C33" i="24"/>
  <c r="B33" i="24"/>
  <c r="E28" i="24"/>
  <c r="C28" i="24"/>
  <c r="B28" i="24"/>
  <c r="E22" i="24"/>
  <c r="C22" i="24"/>
  <c r="B22" i="24"/>
  <c r="E17" i="24"/>
  <c r="E16" i="24" s="1"/>
  <c r="C17" i="24"/>
  <c r="B17" i="24"/>
  <c r="B16" i="24" s="1"/>
  <c r="E13" i="24"/>
  <c r="C13" i="24"/>
  <c r="B13" i="24"/>
  <c r="C50" i="24" l="1"/>
  <c r="E50" i="24"/>
  <c r="E51" i="24" s="1"/>
  <c r="E52" i="24" s="1"/>
  <c r="B50" i="24"/>
  <c r="C51" i="24" l="1"/>
  <c r="C52" i="24" s="1"/>
  <c r="E46" i="23"/>
  <c r="C46" i="23"/>
  <c r="B46" i="23"/>
  <c r="E43" i="23"/>
  <c r="C43" i="23"/>
  <c r="C42" i="23" s="1"/>
  <c r="B43" i="23"/>
  <c r="B42" i="23" s="1"/>
  <c r="E42" i="23"/>
  <c r="E36" i="23"/>
  <c r="C36" i="23"/>
  <c r="B36" i="23"/>
  <c r="E33" i="23"/>
  <c r="C33" i="23"/>
  <c r="B33" i="23"/>
  <c r="E28" i="23"/>
  <c r="C28" i="23"/>
  <c r="B28" i="23"/>
  <c r="E22" i="23"/>
  <c r="C22" i="23"/>
  <c r="B22" i="23"/>
  <c r="E17" i="23"/>
  <c r="E16" i="23" s="1"/>
  <c r="E50" i="23" s="1"/>
  <c r="E51" i="23" s="1"/>
  <c r="E52" i="23" s="1"/>
  <c r="C17" i="23"/>
  <c r="B17" i="23"/>
  <c r="B16" i="23"/>
  <c r="E13" i="23"/>
  <c r="C13" i="23"/>
  <c r="B13" i="23"/>
  <c r="B50" i="23" s="1"/>
  <c r="C16" i="23" l="1"/>
  <c r="C50" i="23" s="1"/>
  <c r="C51" i="23" s="1"/>
  <c r="E46" i="22"/>
  <c r="C46" i="22"/>
  <c r="B46" i="22"/>
  <c r="E43" i="22"/>
  <c r="E42" i="22" s="1"/>
  <c r="C43" i="22"/>
  <c r="C42" i="22" s="1"/>
  <c r="B43" i="22"/>
  <c r="B42" i="22" s="1"/>
  <c r="E36" i="22"/>
  <c r="C36" i="22"/>
  <c r="B36" i="22"/>
  <c r="E33" i="22"/>
  <c r="C33" i="22"/>
  <c r="B33" i="22"/>
  <c r="E28" i="22"/>
  <c r="C28" i="22"/>
  <c r="B28" i="22"/>
  <c r="E22" i="22"/>
  <c r="C22" i="22"/>
  <c r="B22" i="22"/>
  <c r="E17" i="22"/>
  <c r="E16" i="22" s="1"/>
  <c r="C17" i="22"/>
  <c r="B17" i="22"/>
  <c r="B16" i="22" s="1"/>
  <c r="E13" i="22"/>
  <c r="C13" i="22"/>
  <c r="B13" i="22"/>
  <c r="B50" i="22" s="1"/>
  <c r="C16" i="22" l="1"/>
  <c r="C50" i="22"/>
  <c r="C51" i="22" s="1"/>
  <c r="C52" i="22" s="1"/>
  <c r="E50" i="22"/>
  <c r="E51" i="22" s="1"/>
  <c r="E52" i="22" s="1"/>
  <c r="E46" i="21" l="1"/>
  <c r="C46" i="21"/>
  <c r="B46" i="21"/>
  <c r="E43" i="21"/>
  <c r="E42" i="21" s="1"/>
  <c r="C43" i="21"/>
  <c r="C42" i="21" s="1"/>
  <c r="B43" i="21"/>
  <c r="B42" i="21" s="1"/>
  <c r="E36" i="21"/>
  <c r="C36" i="21"/>
  <c r="B36" i="21"/>
  <c r="E33" i="21"/>
  <c r="C33" i="21"/>
  <c r="B33" i="21"/>
  <c r="E28" i="21"/>
  <c r="C28" i="21"/>
  <c r="B28" i="21"/>
  <c r="E22" i="21"/>
  <c r="C22" i="21"/>
  <c r="B22" i="21"/>
  <c r="E17" i="21"/>
  <c r="E16" i="21" s="1"/>
  <c r="C17" i="21"/>
  <c r="B17" i="21"/>
  <c r="B16" i="21" s="1"/>
  <c r="E13" i="21"/>
  <c r="C13" i="21"/>
  <c r="B13" i="21"/>
  <c r="B50" i="21" s="1"/>
  <c r="C16" i="21" l="1"/>
  <c r="C50" i="21"/>
  <c r="C51" i="21" s="1"/>
  <c r="C52" i="21" s="1"/>
  <c r="E50" i="21"/>
  <c r="E51" i="21" s="1"/>
  <c r="E52" i="21" s="1"/>
  <c r="E53" i="20" l="1"/>
  <c r="C53" i="20"/>
  <c r="B53" i="20"/>
  <c r="B49" i="20" s="1"/>
  <c r="E50" i="20"/>
  <c r="E49" i="20" s="1"/>
  <c r="C50" i="20"/>
  <c r="B50" i="20"/>
  <c r="C49" i="20"/>
  <c r="E43" i="20"/>
  <c r="C43" i="20"/>
  <c r="B43" i="20"/>
  <c r="E40" i="20"/>
  <c r="C40" i="20"/>
  <c r="B40" i="20"/>
  <c r="E35" i="20"/>
  <c r="C35" i="20"/>
  <c r="B35" i="20"/>
  <c r="E29" i="20"/>
  <c r="E21" i="20" s="1"/>
  <c r="C29" i="20"/>
  <c r="B29" i="20"/>
  <c r="E22" i="20"/>
  <c r="C22" i="20"/>
  <c r="C21" i="20" s="1"/>
  <c r="B22" i="20"/>
  <c r="B21" i="20" s="1"/>
  <c r="E18" i="20"/>
  <c r="C18" i="20"/>
  <c r="B18" i="20"/>
  <c r="E15" i="20"/>
  <c r="E14" i="20" s="1"/>
  <c r="E57" i="20" s="1"/>
  <c r="C15" i="20"/>
  <c r="C14" i="20" s="1"/>
  <c r="C57" i="20" s="1"/>
  <c r="B15" i="20"/>
  <c r="B14" i="20"/>
  <c r="B57" i="20" l="1"/>
  <c r="E58" i="20" s="1"/>
  <c r="E59" i="20" s="1"/>
  <c r="C58" i="20"/>
  <c r="C59" i="20" s="1"/>
  <c r="E52" i="19" l="1"/>
  <c r="C52" i="19"/>
  <c r="B52" i="19"/>
  <c r="E49" i="19"/>
  <c r="E48" i="19" s="1"/>
  <c r="C49" i="19"/>
  <c r="C48" i="19" s="1"/>
  <c r="B49" i="19"/>
  <c r="B48" i="19"/>
  <c r="E42" i="19"/>
  <c r="C42" i="19"/>
  <c r="B42" i="19"/>
  <c r="E39" i="19"/>
  <c r="C39" i="19"/>
  <c r="B39" i="19"/>
  <c r="E34" i="19"/>
  <c r="C34" i="19"/>
  <c r="B34" i="19"/>
  <c r="E28" i="19"/>
  <c r="C28" i="19"/>
  <c r="B28" i="19"/>
  <c r="E21" i="19"/>
  <c r="C21" i="19"/>
  <c r="C20" i="19" s="1"/>
  <c r="B21" i="19"/>
  <c r="B20" i="19" s="1"/>
  <c r="E20" i="19"/>
  <c r="E17" i="19"/>
  <c r="C17" i="19"/>
  <c r="B17" i="19"/>
  <c r="E14" i="19"/>
  <c r="E13" i="19" s="1"/>
  <c r="E56" i="19" s="1"/>
  <c r="C14" i="19"/>
  <c r="C13" i="19" s="1"/>
  <c r="C56" i="19" s="1"/>
  <c r="B14" i="19"/>
  <c r="B13" i="19" s="1"/>
  <c r="C57" i="19" l="1"/>
  <c r="C58" i="19" s="1"/>
  <c r="B56" i="19"/>
  <c r="E57" i="19" s="1"/>
  <c r="E58" i="19" s="1"/>
  <c r="E52" i="18" l="1"/>
  <c r="C52" i="18"/>
  <c r="B52" i="18"/>
  <c r="E49" i="18"/>
  <c r="E48" i="18" s="1"/>
  <c r="C49" i="18"/>
  <c r="B49" i="18"/>
  <c r="B48" i="18" s="1"/>
  <c r="C48" i="18"/>
  <c r="E42" i="18"/>
  <c r="C42" i="18"/>
  <c r="B42" i="18"/>
  <c r="E39" i="18"/>
  <c r="C39" i="18"/>
  <c r="B39" i="18"/>
  <c r="E34" i="18"/>
  <c r="C34" i="18"/>
  <c r="B34" i="18"/>
  <c r="E28" i="18"/>
  <c r="C28" i="18"/>
  <c r="B28" i="18"/>
  <c r="E21" i="18"/>
  <c r="E20" i="18" s="1"/>
  <c r="C21" i="18"/>
  <c r="C20" i="18" s="1"/>
  <c r="B21" i="18"/>
  <c r="B20" i="18" s="1"/>
  <c r="E17" i="18"/>
  <c r="C17" i="18"/>
  <c r="B17" i="18"/>
  <c r="E14" i="18"/>
  <c r="E13" i="18" s="1"/>
  <c r="E56" i="18" s="1"/>
  <c r="C14" i="18"/>
  <c r="C13" i="18" s="1"/>
  <c r="C56" i="18" s="1"/>
  <c r="B14" i="18"/>
  <c r="B13" i="18"/>
  <c r="B56" i="18" l="1"/>
  <c r="C57" i="18" s="1"/>
  <c r="C58" i="18" s="1"/>
  <c r="E57" i="18" l="1"/>
  <c r="E58" i="18" s="1"/>
  <c r="E53" i="17" l="1"/>
  <c r="C53" i="17"/>
  <c r="B53" i="17"/>
  <c r="B49" i="17" s="1"/>
  <c r="E50" i="17"/>
  <c r="E49" i="17" s="1"/>
  <c r="C50" i="17"/>
  <c r="B50" i="17"/>
  <c r="C49" i="17"/>
  <c r="E43" i="17"/>
  <c r="C43" i="17"/>
  <c r="B43" i="17"/>
  <c r="E40" i="17"/>
  <c r="C40" i="17"/>
  <c r="B40" i="17"/>
  <c r="E35" i="17"/>
  <c r="C35" i="17"/>
  <c r="B35" i="17"/>
  <c r="E29" i="17"/>
  <c r="E21" i="17" s="1"/>
  <c r="C29" i="17"/>
  <c r="B29" i="17"/>
  <c r="E22" i="17"/>
  <c r="C22" i="17"/>
  <c r="C21" i="17" s="1"/>
  <c r="B22" i="17"/>
  <c r="B21" i="17" s="1"/>
  <c r="E18" i="17"/>
  <c r="C18" i="17"/>
  <c r="B18" i="17"/>
  <c r="E15" i="17"/>
  <c r="E14" i="17" s="1"/>
  <c r="C15" i="17"/>
  <c r="C14" i="17" s="1"/>
  <c r="B15" i="17"/>
  <c r="B14" i="17"/>
  <c r="B57" i="17" s="1"/>
  <c r="C57" i="17" l="1"/>
  <c r="C58" i="17" s="1"/>
  <c r="C59" i="17" s="1"/>
  <c r="E57" i="17"/>
  <c r="E58" i="17" s="1"/>
  <c r="E59" i="17" s="1"/>
  <c r="E53" i="16" l="1"/>
  <c r="C53" i="16"/>
  <c r="B53" i="16"/>
  <c r="B49" i="16" s="1"/>
  <c r="E50" i="16"/>
  <c r="E49" i="16" s="1"/>
  <c r="C50" i="16"/>
  <c r="B50" i="16"/>
  <c r="C49" i="16"/>
  <c r="E43" i="16"/>
  <c r="C43" i="16"/>
  <c r="B43" i="16"/>
  <c r="E40" i="16"/>
  <c r="C40" i="16"/>
  <c r="B40" i="16"/>
  <c r="E35" i="16"/>
  <c r="C35" i="16"/>
  <c r="B35" i="16"/>
  <c r="E29" i="16"/>
  <c r="E21" i="16" s="1"/>
  <c r="C29" i="16"/>
  <c r="B29" i="16"/>
  <c r="E22" i="16"/>
  <c r="C22" i="16"/>
  <c r="C21" i="16" s="1"/>
  <c r="B22" i="16"/>
  <c r="B21" i="16" s="1"/>
  <c r="E18" i="16"/>
  <c r="C18" i="16"/>
  <c r="B18" i="16"/>
  <c r="E15" i="16"/>
  <c r="E14" i="16" s="1"/>
  <c r="C15" i="16"/>
  <c r="C14" i="16" s="1"/>
  <c r="B15" i="16"/>
  <c r="B14" i="16"/>
  <c r="B57" i="16" s="1"/>
  <c r="C57" i="16" l="1"/>
  <c r="C58" i="16" s="1"/>
  <c r="C59" i="16" s="1"/>
  <c r="E57" i="16"/>
  <c r="E58" i="16" s="1"/>
  <c r="E59" i="16" s="1"/>
  <c r="E52" i="15" l="1"/>
  <c r="C52" i="15"/>
  <c r="B52" i="15"/>
  <c r="B48" i="15" s="1"/>
  <c r="E49" i="15"/>
  <c r="E48" i="15" s="1"/>
  <c r="C49" i="15"/>
  <c r="B49" i="15"/>
  <c r="C48" i="15"/>
  <c r="E42" i="15"/>
  <c r="C42" i="15"/>
  <c r="B42" i="15"/>
  <c r="E39" i="15"/>
  <c r="C39" i="15"/>
  <c r="B39" i="15"/>
  <c r="E34" i="15"/>
  <c r="C34" i="15"/>
  <c r="B34" i="15"/>
  <c r="E28" i="15"/>
  <c r="E20" i="15" s="1"/>
  <c r="C28" i="15"/>
  <c r="B28" i="15"/>
  <c r="E21" i="15"/>
  <c r="C21" i="15"/>
  <c r="C20" i="15" s="1"/>
  <c r="B21" i="15"/>
  <c r="B20" i="15" s="1"/>
  <c r="E17" i="15"/>
  <c r="C17" i="15"/>
  <c r="B17" i="15"/>
  <c r="E14" i="15"/>
  <c r="E13" i="15" s="1"/>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E21" i="14" s="1"/>
  <c r="C22" i="14"/>
  <c r="C21" i="14" s="1"/>
  <c r="B22" i="14"/>
  <c r="B21" i="14"/>
  <c r="E18" i="14"/>
  <c r="C18" i="14"/>
  <c r="B18" i="14"/>
  <c r="B14" i="14" s="1"/>
  <c r="E15" i="14"/>
  <c r="E14" i="14" s="1"/>
  <c r="C15" i="14"/>
  <c r="B15" i="14"/>
  <c r="C14" i="14"/>
  <c r="C63" i="14" s="1"/>
  <c r="C56" i="15" l="1"/>
  <c r="C57" i="15" s="1"/>
  <c r="C58" i="15" s="1"/>
  <c r="E56" i="15"/>
  <c r="E57" i="15" s="1"/>
  <c r="E58" i="15" s="1"/>
  <c r="E63" i="14"/>
  <c r="E64" i="14" s="1"/>
  <c r="E65" i="14" s="1"/>
  <c r="B63" i="14"/>
  <c r="C64" i="14" s="1"/>
  <c r="C65" i="14" s="1"/>
  <c r="D36" i="13" l="1"/>
  <c r="E36" i="13"/>
  <c r="C36" i="13"/>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<sst xmlns="http://schemas.openxmlformats.org/spreadsheetml/2006/main" count="2219" uniqueCount="545">
  <si>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</si>
  <si>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</si>
  <si>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</si>
  <si>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</si>
  <si>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</si>
  <si>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</si>
  <si>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</si>
  <si>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</si>
  <si>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</si>
  <si>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</si>
  <si>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</si>
  <si>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</si>
  <si>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</si>
  <si>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</si>
  <si>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</si>
  <si>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</si>
  <si>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</si>
  <si>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</si>
  <si>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</si>
  <si>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</si>
  <si>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</si>
  <si>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</si>
  <si>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</si>
  <si>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</si>
  <si>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</si>
  <si>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</si>
  <si>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</si>
  <si>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</si>
  <si>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</si>
  <si>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</si>
  <si>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</si>
  <si>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</si>
  <si>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</si>
  <si>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</si>
  <si>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</si>
  <si>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</si>
  <si>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</si>
  <si>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</si>
  <si>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</si>
  <si>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</si>
  <si>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</si>
  <si>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</si>
  <si>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</si>
  <si>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</si>
  <si>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</si>
  <si>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</si>
  <si>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</si>
  <si>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</si>
  <si>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</si>
  <si>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</si>
  <si>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</si>
  <si>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</si>
  <si>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</si>
  <si>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</si>
  <si>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</si>
  <si>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</si>
  <si>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</si>
  <si>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</si>
  <si>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</si>
  <si>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</si>
  <si>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</si>
  <si>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</si>
  <si>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</si>
  <si>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</si>
  <si>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</si>
  <si>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</si>
  <si>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</si>
  <si>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</si>
  <si>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</si>
  <si>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</si>
  <si>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</si>
  <si>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</si>
  <si>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</si>
  <si>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</si>
  <si>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</si>
  <si>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</si>
  <si>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</si>
  <si>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</si>
  <si>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</si>
  <si>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</si>
  <si>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</si>
  <si>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</si>
  <si>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</si>
  <si>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</si>
  <si>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</si>
  <si>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</si>
  <si>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</si>
  <si>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</si>
  <si>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</si>
  <si>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</si>
  <si>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</si>
  <si>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</si>
  <si>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</si>
  <si>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</si>
  <si>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</si>
  <si>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</si>
  <si>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</si>
  <si>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</si>
  <si>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</si>
  <si>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</si>
  <si>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</si>
  <si>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</si>
  <si>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</si>
  <si>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</si>
  <si>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</si>
  <si>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</si>
  <si>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</si>
  <si>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</si>
  <si>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</si>
  <si>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</si>
  <si>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</si>
  <si>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</si>
  <si>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</si>
  <si>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</si>
  <si>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</si>
  <si>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</si>
  <si>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</si>
  <si>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</si>
  <si>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</si>
  <si>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</si>
  <si>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</si>
  <si>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</si>
  <si>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</si>
  <si>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</si>
  <si>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</si>
  <si>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</si>
  <si>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</si>
  <si>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</si>
  <si>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</si>
  <si>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</si>
  <si>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</si>
  <si>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</si>
  <si>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</si>
  <si>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</si>
  <si>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</si>
  <si>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</si>
  <si>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</si>
  <si>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</si>
  <si>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</si>
  <si>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</si>
  <si>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</si>
  <si>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</si>
  <si>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</si>
  <si>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</si>
  <si>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</si>
  <si>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</si>
  <si>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</si>
  <si>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</si>
  <si>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</si>
  <si>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</si>
  <si>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</si>
  <si>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</si>
  <si>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</si>
  <si>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</si>
  <si>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</si>
  <si>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</si>
  <si>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</si>
  <si>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</si>
  <si>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</si>
  <si>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</si>
  <si>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</si>
  <si>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</si>
  <si>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</si>
  <si>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</si>
  <si>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</si>
  <si>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</si>
  <si>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</si>
  <si>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</si>
  <si>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</si>
  <si>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</si>
  <si>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</si>
  <si>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</si>
  <si>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</si>
  <si>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</si>
  <si>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</si>
  <si>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</si>
  <si>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</si>
  <si>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</si>
  <si>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</si>
  <si>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</si>
  <si>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</si>
  <si>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</si>
  <si>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</si>
  <si>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</si>
  <si>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</si>
  <si>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</si>
  <si>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</si>
  <si>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</si>
  <si>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</si>
  <si>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</si>
  <si>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</si>
  <si>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</si>
  <si>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</si>
  <si>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</si>
  <si>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</si>
  <si>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</si>
  <si>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</si>
  <si>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</si>
  <si>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</si>
  <si>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</si>
  <si>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</si>
  <si>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</si>
  <si>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</si>
  <si>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</si>
  <si>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</si>
  <si>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</si>
  <si>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</si>
  <si>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</si>
  <si>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</si>
  <si>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</si>
  <si>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</si>
  <si>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</si>
  <si>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</si>
  <si>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</si>
  <si>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</si>
  <si>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</si>
  <si>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</si>
  <si>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</si>
  <si>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</si>
  <si>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</si>
  <si>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</si>
  <si>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</si>
  <si>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</si>
  <si>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</si>
  <si>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</si>
  <si>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</si>
  <si>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</si>
  <si>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</si>
  <si>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</si>
  <si>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</si>
  <si>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</si>
  <si>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</si>
  <si>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</si>
  <si>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</si>
  <si>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</si>
  <si>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</si>
  <si>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</si>
  <si>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</si>
  <si>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</si>
  <si>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</si>
  <si>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</si>
  <si>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</si>
  <si>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Nguyễn Thượng Hiền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</si>
  <si>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</si>
  <si>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</si>
  <si>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</si>
  <si>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</si>
  <si>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</si>
  <si>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</si>
  <si>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</si>
  <si>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</si>
  <si>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</si>
  <si>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</si>
  <si>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</si>
  <si>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</si>
  <si>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</si>
  <si>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</si>
  <si>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</si>
  <si>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</si>
  <si>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</si>
  <si>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</si>
  <si>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</si>
  <si>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</si>
  <si>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</si>
  <si>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</si>
  <si>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</si>
  <si>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</si>
  <si>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</si>
  <si>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</si>
  <si>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</si>
  <si>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</si>
  <si>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</si>
  <si>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</si>
  <si>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</si>
  <si>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</si>
  <si>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</si>
  <si>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</si>
  <si>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</si>
  <si>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</si>
  <si>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</si>
  <si>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</si>
  <si>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</si>
  <si>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</si>
  <si>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</si>
  <si>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t>Tp.HCM, ngày 25 tháng 3 năm 2019</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</si>
  <si>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</si>
  <si>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</si>
  <si>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</si>
  <si>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</si>
  <si>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</si>
  <si>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</si>
  <si>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</si>
  <si>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</si>
  <si>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</si>
  <si>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</si>
  <si>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t>Số lần bị phản ánh</t>
  </si>
  <si>
    <t>Tp.HCM, ngày 04 tháng 4 năm 2019</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</si>
  <si>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</si>
  <si>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</si>
  <si>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</si>
  <si>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</si>
  <si>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</si>
  <si>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</si>
  <si>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</si>
  <si>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</si>
  <si>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</si>
  <si>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t>Tp.HCM, ngày       tháng      năm 2019</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</si>
  <si>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</si>
  <si>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</si>
  <si>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</si>
  <si>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</si>
  <si>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</si>
  <si>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</si>
  <si>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</si>
  <si>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</si>
  <si>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</si>
  <si>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</si>
  <si>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</si>
  <si>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</si>
  <si>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</si>
  <si>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</si>
  <si>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</si>
  <si>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</si>
  <si>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</si>
  <si>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</si>
  <si>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</si>
  <si>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</si>
  <si>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</si>
  <si>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</si>
  <si>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</si>
  <si>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</si>
  <si>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</si>
  <si>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</si>
  <si>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</si>
  <si>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</si>
  <si>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</si>
  <si>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</si>
  <si>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</si>
  <si>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</si>
  <si>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</si>
  <si>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</si>
  <si>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r>
      <t xml:space="preserve">           Trình độ chuyên môn: </t>
    </r>
    <r>
      <rPr>
        <b/>
        <i/>
        <sz val="14"/>
        <color indexed="10"/>
        <rFont val="Times New Roman"/>
        <family val="1"/>
      </rPr>
      <t>Cử nhân Tài chính - Ngân hàng</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</si>
  <si>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</si>
  <si>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</si>
  <si>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</si>
  <si>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</si>
  <si>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</si>
  <si>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</si>
  <si>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</si>
  <si>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</si>
  <si>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</si>
  <si>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</si>
  <si>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</si>
  <si>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</si>
  <si>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</si>
  <si>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</si>
  <si>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</si>
  <si>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</si>
  <si>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t>Tp.HCM, ngày 23 tháng 3 năm 2019</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</si>
  <si>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</si>
  <si>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</si>
  <si>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</si>
  <si>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</si>
  <si>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</si>
  <si>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</si>
  <si>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</si>
  <si>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</si>
  <si>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</si>
  <si>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</si>
  <si>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</si>
  <si>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Tp.HCM, ngày 20 tháng 3 năm 2019</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</si>
  <si>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</si>
  <si>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</si>
  <si>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</si>
  <si>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</si>
  <si>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</si>
  <si>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</si>
  <si>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</si>
  <si>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</si>
  <si>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</si>
  <si>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</si>
  <si>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</si>
  <si>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</si>
  <si>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</si>
  <si>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</si>
  <si>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</si>
  <si>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</si>
  <si>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</si>
  <si>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</si>
  <si>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</si>
  <si>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</si>
  <si>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</si>
  <si>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</si>
  <si>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</si>
  <si>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Nguyễn Hũu Xuân Vũ</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</si>
  <si>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</si>
  <si>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</si>
  <si>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</si>
  <si>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</si>
  <si>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</si>
  <si>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</si>
  <si>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</si>
  <si>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</si>
  <si>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</si>
  <si>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</si>
  <si>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</si>
  <si>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</si>
  <si>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</si>
  <si>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</si>
  <si>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</si>
  <si>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</si>
  <si>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</si>
  <si>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</si>
  <si>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</si>
  <si>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</si>
  <si>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</si>
  <si>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</si>
  <si>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</si>
  <si>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</si>
  <si>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</si>
  <si>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</si>
  <si>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</si>
  <si>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Tạp thể chưa bầu CSTĐ Cơ sở</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</si>
  <si>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</si>
  <si>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</si>
  <si>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</si>
  <si>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</si>
  <si>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</si>
  <si>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</si>
  <si>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</si>
  <si>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</si>
  <si>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</si>
  <si>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</si>
  <si>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</si>
  <si>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</si>
  <si>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</si>
  <si>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</si>
  <si>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</si>
  <si>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</si>
  <si>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</si>
  <si>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</si>
  <si>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</si>
  <si>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</si>
  <si>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</si>
  <si>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</si>
  <si>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</si>
  <si>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</si>
  <si>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</si>
  <si>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</si>
  <si>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</si>
  <si>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TP.HCM, ngày       tháng 5 năm 2019</t>
  </si>
  <si>
    <t>HUỲNH THANH NHÀN</t>
  </si>
  <si>
    <t>Tp.HCM, ngày…… tháng …… năm 2019</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</si>
  <si>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</si>
  <si>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</si>
  <si>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</si>
  <si>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</si>
  <si>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</si>
  <si>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</si>
  <si>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</si>
  <si>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</si>
  <si>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</si>
  <si>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</si>
  <si>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</si>
  <si>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</si>
  <si>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</si>
  <si>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</si>
  <si>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</si>
  <si>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</si>
  <si>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</si>
  <si>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</si>
  <si>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</si>
  <si>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</si>
  <si>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</si>
  <si>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</si>
  <si>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</si>
  <si>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</si>
  <si>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</si>
  <si>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</si>
  <si>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</si>
  <si>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</si>
  <si>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</si>
  <si>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</si>
  <si>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</si>
  <si>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</si>
  <si>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</si>
  <si>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</si>
  <si>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</si>
  <si>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</si>
  <si>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</si>
  <si>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</si>
  <si>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</si>
  <si>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</si>
  <si>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</si>
  <si>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</si>
  <si>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</si>
  <si>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</si>
  <si>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</si>
  <si>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</si>
  <si>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</si>
  <si>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</si>
  <si>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</si>
  <si>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</si>
  <si>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</si>
  <si>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</si>
  <si>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</si>
  <si>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</si>
  <si>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</si>
  <si>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t>Tp.HCM, ngày        tháng        năm 2019</t>
  </si>
  <si>
    <r>
      <t xml:space="preserve">           Họ và tên:   </t>
    </r>
    <r>
      <rPr>
        <b/>
        <sz val="14"/>
        <rFont val="Times New Roman"/>
        <family val="1"/>
      </rPr>
      <t>THÂN THỊ NHUNG</t>
    </r>
  </si>
  <si>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</si>
  <si>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 xml:space="preserve">- Cử nhân quản trị kinh doanh
- Cao đẳng Tài chính - Ngân hàng
</t>
  </si>
  <si>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</si>
  <si>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</si>
  <si>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</si>
  <si>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</si>
  <si>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</si>
  <si>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</si>
  <si>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</si>
  <si>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</si>
  <si>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</si>
  <si>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</si>
  <si>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</si>
  <si>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</si>
  <si>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</si>
  <si>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</si>
  <si>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</si>
  <si>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</si>
  <si>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</si>
  <si>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</si>
  <si>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</si>
  <si>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</si>
  <si>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</si>
  <si>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t>
  </si>
  <si>
    <r>
      <t xml:space="preserve">TRƯỜNG CAO ĐẲNG LÝ TỰ TRỌNG
THÀNH PHỐ HỒ CHÍ MINH
</t>
    </r>
    <r>
      <rPr>
        <b/>
        <sz val="13"/>
        <color indexed="8"/>
        <rFont val="Times New Roman"/>
        <family val="1"/>
      </rPr>
      <t>ĐƠN VỊ: PHÒNG TC - HÀNH CHÍNH - TỔNG HỢP</t>
    </r>
  </si>
  <si>
    <t xml:space="preserve">           Trình độ chuyên môn: Thạc sỹ Quản lý Khoa học &amp; Công nghệ</t>
  </si>
  <si>
    <t xml:space="preserve">           Nhiệm vụ được phân công: Trưởng phòng</t>
  </si>
  <si>
    <t>Chứng chỉ B1</t>
  </si>
  <si>
    <t>Kiêm nhiệm trên 2 công tác (CT Công đoàn, BT Chi bộ)</t>
  </si>
  <si>
    <t>Thành viên BTC</t>
  </si>
  <si>
    <t>Lãnh đội môn Bóng đá</t>
  </si>
  <si>
    <t>Tập thể Công đoàn trường được tặng Giấy khen "Học tập và làm theo gương đạo đức Hồ Chí Minh" năm học 2018-2019</t>
  </si>
  <si>
    <r>
      <t xml:space="preserve">           Họ và tên: </t>
    </r>
    <r>
      <rPr>
        <b/>
        <sz val="14"/>
        <color rgb="FF000000"/>
        <rFont val="Times New Roman"/>
        <family val="1"/>
      </rPr>
      <t>LÂM VIẾT DŨNG</t>
    </r>
  </si>
  <si>
    <t>Tp.HCM, ngày 28 tháng 5 năm 2019</t>
  </si>
  <si>
    <t>Tp.HCM, ngày       tháng 5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</si>
</sst>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9" fillId="2" borderId="1" xfId="0" quotePrefix="1" applyFont="1" applyFill="1" applyBorder="1" applyAlignment="1">
      <alignment horizontal="left" vertical="center" wrapText="1"/>
    </xf>
    <xf numFmtId="0" fontId="39" fillId="2" borderId="1" xfId="0" applyFont="1" applyFill="1" applyBorder="1" applyAlignment="1">
      <alignment horizontal="left" vertical="center" wrapText="1"/>
    </xf>
    <xf numFmtId="0" fontId="15" fillId="0" borderId="0" xfId="0" applyFont="1" applyAlignment="1">
      <alignment horizontal="center"/>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40"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49" fontId="15" fillId="0" borderId="0" xfId="0" applyNumberFormat="1" applyFont="1"/>
    <xf numFmtId="0" fontId="14" fillId="2" borderId="0" xfId="0" applyFont="1" applyFill="1" applyAlignment="1">
      <alignment horizontal="center" vertical="top" wrapText="1"/>
    </xf>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4"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5" fillId="0" borderId="0" xfId="0" quotePrefix="1" applyFont="1" applyAlignment="1">
      <alignment vertical="center"/>
    </xf>
    <xf numFmtId="0" fontId="45" fillId="0" borderId="0" xfId="0" quotePrefix="1" applyFont="1" applyAlignment="1">
      <alignment horizontal="center" vertical="center" wrapText="1"/>
    </xf>
    <xf numFmtId="0" fontId="45" fillId="4" borderId="0" xfId="0" quotePrefix="1" applyFont="1" applyFill="1" applyAlignment="1">
      <alignment vertical="center"/>
    </xf>
    <xf numFmtId="0" fontId="49" fillId="2" borderId="1" xfId="0" applyFont="1" applyFill="1" applyBorder="1" applyAlignment="1">
      <alignment horizontal="center" vertical="center" wrapText="1"/>
    </xf>
    <xf numFmtId="0" fontId="49"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0" borderId="0" xfId="0" applyFont="1"/>
    <xf numFmtId="0" fontId="38" fillId="0" borderId="0" xfId="0" quotePrefix="1" applyFont="1" applyAlignment="1">
      <alignment horizontal="left" vertical="center" wrapText="1"/>
    </xf>
    <xf numFmtId="0" fontId="50" fillId="2" borderId="1" xfId="0" applyFont="1" applyFill="1" applyBorder="1" applyAlignment="1">
      <alignment horizontal="center" vertical="center" wrapText="1"/>
    </xf>
    <xf numFmtId="0" fontId="51"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5" fillId="6" borderId="0" xfId="0" quotePrefix="1" applyFont="1" applyFill="1" applyAlignment="1">
      <alignment wrapText="1"/>
    </xf>
    <xf numFmtId="0" fontId="27" fillId="6"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5"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8" borderId="1" xfId="0" quotePrefix="1" applyFont="1" applyFill="1" applyBorder="1" applyAlignment="1">
      <alignment horizontal="center" vertical="center"/>
    </xf>
    <xf numFmtId="0" fontId="5" fillId="8" borderId="2" xfId="0" applyFont="1" applyFill="1" applyBorder="1" applyAlignment="1">
      <alignment vertical="center" wrapText="1"/>
    </xf>
    <xf numFmtId="0" fontId="15" fillId="8" borderId="1"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5" fillId="0" borderId="0" xfId="0" applyFont="1" applyFill="1"/>
    <xf numFmtId="0" fontId="38" fillId="0" borderId="0" xfId="0" quotePrefix="1" applyFont="1" applyFill="1" applyAlignment="1">
      <alignment horizontal="left" vertical="center" wrapText="1"/>
    </xf>
    <xf numFmtId="0" fontId="5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4" fillId="2" borderId="1" xfId="0" applyFont="1" applyFill="1" applyBorder="1" applyAlignment="1">
      <alignment horizontal="left"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9" borderId="0" xfId="0" applyFont="1" applyFill="1" applyAlignment="1">
      <alignment wrapText="1"/>
    </xf>
    <xf numFmtId="0" fontId="15" fillId="9"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3"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cellXfs>
  <cellStyles count="1">
    <cellStyle name="Normal" xfId="0" builtinId="0"/>
  </cellStyles>
  <dxfs count="116">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4"/>
  <sheetViews>
    <sheetView topLeftCell="A61" workbookViewId="0">
      <selection activeCell="D70" sqref="D70"/>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7" width="28.88671875" style="123" customWidth="1"/>
    <col min="8" max="16384" width="8.88671875" style="5"/>
  </cols>
  <sheetData>
    <row r="2" spans="1:6" ht="49.5" x14ac:dyDescent="0.25">
      <c r="A2" s="78" t="s">
        <v>252</v>
      </c>
      <c r="B2" s="3"/>
      <c r="D2" s="186" t="s">
        <v>11</v>
      </c>
      <c r="E2" s="186"/>
      <c r="F2" s="186"/>
    </row>
    <row r="3" spans="1:6" x14ac:dyDescent="0.25">
      <c r="A3" s="1"/>
      <c r="B3" s="2"/>
    </row>
    <row r="4" spans="1:6" ht="18.75" x14ac:dyDescent="0.25">
      <c r="A4" s="187" t="s">
        <v>32</v>
      </c>
      <c r="B4" s="188"/>
      <c r="C4" s="188"/>
      <c r="D4" s="188"/>
      <c r="E4" s="188"/>
      <c r="F4" s="188"/>
    </row>
    <row r="5" spans="1:6" ht="18.75" x14ac:dyDescent="0.25">
      <c r="A5" s="161"/>
    </row>
    <row r="6" spans="1:6" ht="18.75" x14ac:dyDescent="0.25">
      <c r="A6" s="12" t="s">
        <v>542</v>
      </c>
    </row>
    <row r="7" spans="1:6" ht="18.75" x14ac:dyDescent="0.25">
      <c r="A7" s="12" t="s">
        <v>254</v>
      </c>
    </row>
    <row r="8" spans="1:6" ht="18.75" x14ac:dyDescent="0.25">
      <c r="A8" s="21" t="s">
        <v>535</v>
      </c>
    </row>
    <row r="9" spans="1:6" ht="19.5" x14ac:dyDescent="0.25">
      <c r="A9" s="12" t="s">
        <v>256</v>
      </c>
    </row>
    <row r="10" spans="1:6" ht="18.75" x14ac:dyDescent="0.25">
      <c r="A10" s="12" t="s">
        <v>536</v>
      </c>
    </row>
    <row r="11" spans="1:6" x14ac:dyDescent="0.25">
      <c r="A11" s="4"/>
    </row>
    <row r="12" spans="1:6" x14ac:dyDescent="0.25">
      <c r="A12" s="183" t="s">
        <v>0</v>
      </c>
      <c r="B12" s="183" t="s">
        <v>1</v>
      </c>
      <c r="C12" s="183" t="s">
        <v>12</v>
      </c>
      <c r="D12" s="183"/>
      <c r="E12" s="183" t="s">
        <v>2</v>
      </c>
      <c r="F12" s="183"/>
    </row>
    <row r="13" spans="1:6" ht="34.5" x14ac:dyDescent="0.25">
      <c r="A13" s="183"/>
      <c r="B13" s="183"/>
      <c r="C13" s="15" t="s">
        <v>3</v>
      </c>
      <c r="D13" s="15" t="s">
        <v>4</v>
      </c>
      <c r="E13" s="19" t="s">
        <v>3</v>
      </c>
      <c r="F13" s="15" t="s">
        <v>4</v>
      </c>
    </row>
    <row r="14" spans="1:6" x14ac:dyDescent="0.25">
      <c r="A14" s="7" t="s">
        <v>13</v>
      </c>
      <c r="B14" s="6">
        <f>B15+B18</f>
        <v>8</v>
      </c>
      <c r="C14" s="6">
        <f>C15+C18</f>
        <v>8</v>
      </c>
      <c r="D14" s="16"/>
      <c r="E14" s="6">
        <f>E15+E18</f>
        <v>0</v>
      </c>
      <c r="F14" s="16"/>
    </row>
    <row r="15" spans="1:6" x14ac:dyDescent="0.25">
      <c r="A15" s="7" t="s">
        <v>14</v>
      </c>
      <c r="B15" s="162">
        <f>SUM(B16:B17)</f>
        <v>4</v>
      </c>
      <c r="C15" s="162">
        <f>SUM(C16:C17)</f>
        <v>4</v>
      </c>
      <c r="D15" s="54"/>
      <c r="E15" s="162">
        <f>SUM(E16:E17)</f>
        <v>0</v>
      </c>
      <c r="F15" s="54"/>
    </row>
    <row r="16" spans="1:6" ht="33" x14ac:dyDescent="0.25">
      <c r="A16" s="36" t="s">
        <v>125</v>
      </c>
      <c r="B16" s="16">
        <v>2</v>
      </c>
      <c r="C16" s="16">
        <v>2</v>
      </c>
      <c r="D16" s="55"/>
      <c r="E16" s="56"/>
      <c r="F16" s="54"/>
    </row>
    <row r="17" spans="1:7" ht="33" x14ac:dyDescent="0.25">
      <c r="A17" s="36" t="s">
        <v>126</v>
      </c>
      <c r="B17" s="16">
        <v>2</v>
      </c>
      <c r="C17" s="16">
        <v>2</v>
      </c>
      <c r="D17" s="54" t="s">
        <v>259</v>
      </c>
      <c r="E17" s="56"/>
      <c r="F17" s="54"/>
    </row>
    <row r="18" spans="1:7" x14ac:dyDescent="0.25">
      <c r="A18" s="46" t="s">
        <v>85</v>
      </c>
      <c r="B18" s="162">
        <f>SUM(B19:B20)</f>
        <v>4</v>
      </c>
      <c r="C18" s="162">
        <f>SUM(C19:C20)</f>
        <v>4</v>
      </c>
      <c r="D18" s="54"/>
      <c r="E18" s="162">
        <f>SUM(E19:E20)</f>
        <v>0</v>
      </c>
      <c r="F18" s="54"/>
    </row>
    <row r="19" spans="1:7" ht="82.5" x14ac:dyDescent="0.25">
      <c r="A19" s="8" t="s">
        <v>100</v>
      </c>
      <c r="B19" s="16">
        <v>2</v>
      </c>
      <c r="C19" s="22">
        <v>2</v>
      </c>
      <c r="D19" s="55" t="s">
        <v>537</v>
      </c>
      <c r="E19" s="56"/>
      <c r="F19" s="54"/>
    </row>
    <row r="20" spans="1:7" ht="82.5" x14ac:dyDescent="0.25">
      <c r="A20" s="36" t="s">
        <v>16</v>
      </c>
      <c r="B20" s="16">
        <v>2</v>
      </c>
      <c r="C20" s="16">
        <v>2</v>
      </c>
      <c r="D20" s="55" t="s">
        <v>261</v>
      </c>
      <c r="E20" s="56"/>
      <c r="F20" s="54"/>
    </row>
    <row r="21" spans="1:7" x14ac:dyDescent="0.25">
      <c r="A21" s="46" t="s">
        <v>17</v>
      </c>
      <c r="B21" s="6">
        <f>B22+B27+B32+B38+B44+B49</f>
        <v>54</v>
      </c>
      <c r="C21" s="6">
        <f>C22+C27+C32+C38+C44+C49</f>
        <v>53</v>
      </c>
      <c r="D21" s="54"/>
      <c r="E21" s="6">
        <f>E22+E27+E32+E38+E44+E49</f>
        <v>0</v>
      </c>
      <c r="F21" s="54"/>
    </row>
    <row r="22" spans="1:7" x14ac:dyDescent="0.25">
      <c r="A22" s="46" t="s">
        <v>86</v>
      </c>
      <c r="B22" s="162">
        <f>SUM(B23:B26)</f>
        <v>8</v>
      </c>
      <c r="C22" s="162">
        <f>SUM(C23:C26)</f>
        <v>8</v>
      </c>
      <c r="D22" s="54"/>
      <c r="E22" s="162">
        <f>SUM(E23:E26)</f>
        <v>0</v>
      </c>
      <c r="F22" s="54"/>
    </row>
    <row r="23" spans="1:7" ht="40.5" x14ac:dyDescent="0.25">
      <c r="A23" s="36" t="s">
        <v>127</v>
      </c>
      <c r="B23" s="16">
        <v>2</v>
      </c>
      <c r="C23" s="16">
        <v>2</v>
      </c>
      <c r="D23" s="58" t="s">
        <v>262</v>
      </c>
      <c r="E23" s="56"/>
      <c r="F23" s="54"/>
    </row>
    <row r="24" spans="1:7" ht="66" x14ac:dyDescent="0.25">
      <c r="A24" s="36" t="s">
        <v>128</v>
      </c>
      <c r="B24" s="16">
        <v>2</v>
      </c>
      <c r="C24" s="16">
        <v>2</v>
      </c>
      <c r="D24" s="58" t="s">
        <v>263</v>
      </c>
      <c r="E24" s="56"/>
      <c r="F24" s="54"/>
    </row>
    <row r="25" spans="1:7" ht="33" x14ac:dyDescent="0.25">
      <c r="A25" s="36" t="s">
        <v>129</v>
      </c>
      <c r="B25" s="16">
        <v>2</v>
      </c>
      <c r="C25" s="16">
        <v>2</v>
      </c>
      <c r="D25" s="58" t="s">
        <v>264</v>
      </c>
      <c r="E25" s="56"/>
      <c r="F25" s="54"/>
    </row>
    <row r="26" spans="1:7" ht="49.5" x14ac:dyDescent="0.25">
      <c r="A26" s="36" t="s">
        <v>130</v>
      </c>
      <c r="B26" s="16">
        <v>2</v>
      </c>
      <c r="C26" s="17">
        <v>2</v>
      </c>
      <c r="D26" s="54" t="s">
        <v>538</v>
      </c>
      <c r="E26" s="56"/>
      <c r="F26" s="56"/>
      <c r="G26" s="123" t="s">
        <v>418</v>
      </c>
    </row>
    <row r="27" spans="1:7" x14ac:dyDescent="0.25">
      <c r="A27" s="46" t="s">
        <v>87</v>
      </c>
      <c r="B27" s="162">
        <f>SUM(B28:B31)</f>
        <v>8</v>
      </c>
      <c r="C27" s="162">
        <f>SUM(C28:C31)</f>
        <v>8</v>
      </c>
      <c r="D27" s="54"/>
      <c r="E27" s="162">
        <f>SUM(E28:E31)</f>
        <v>0</v>
      </c>
      <c r="F27" s="54"/>
    </row>
    <row r="28" spans="1:7" ht="67.5" x14ac:dyDescent="0.25">
      <c r="A28" s="36" t="s">
        <v>131</v>
      </c>
      <c r="B28" s="16">
        <v>2</v>
      </c>
      <c r="C28" s="17">
        <v>2</v>
      </c>
      <c r="D28" s="59" t="s">
        <v>122</v>
      </c>
      <c r="E28" s="56"/>
      <c r="F28" s="55" t="s">
        <v>31</v>
      </c>
    </row>
    <row r="29" spans="1:7" ht="66" x14ac:dyDescent="0.25">
      <c r="A29" s="36" t="s">
        <v>88</v>
      </c>
      <c r="B29" s="16">
        <v>2</v>
      </c>
      <c r="C29" s="16">
        <v>2</v>
      </c>
      <c r="D29" s="55"/>
      <c r="E29" s="56"/>
      <c r="F29" s="54"/>
    </row>
    <row r="30" spans="1:7" ht="38.25" x14ac:dyDescent="0.25">
      <c r="A30" s="36" t="s">
        <v>89</v>
      </c>
      <c r="B30" s="16">
        <v>2</v>
      </c>
      <c r="C30" s="16">
        <v>2</v>
      </c>
      <c r="D30" s="55" t="s">
        <v>193</v>
      </c>
      <c r="E30" s="56"/>
      <c r="F30" s="54" t="s">
        <v>123</v>
      </c>
    </row>
    <row r="31" spans="1:7" ht="66" x14ac:dyDescent="0.25">
      <c r="A31" s="36" t="s">
        <v>90</v>
      </c>
      <c r="B31" s="16">
        <v>2</v>
      </c>
      <c r="C31" s="16">
        <v>2</v>
      </c>
      <c r="D31" s="59" t="s">
        <v>30</v>
      </c>
      <c r="E31" s="56"/>
      <c r="F31" s="54"/>
    </row>
    <row r="32" spans="1:7" x14ac:dyDescent="0.25">
      <c r="A32" s="46" t="s">
        <v>91</v>
      </c>
      <c r="B32" s="162">
        <f>SUM(B33:B37)</f>
        <v>10</v>
      </c>
      <c r="C32" s="162">
        <f>SUM(C33:C37)</f>
        <v>9</v>
      </c>
      <c r="D32" s="54"/>
      <c r="E32" s="162">
        <f>SUM(E33:E37)</f>
        <v>0</v>
      </c>
      <c r="F32" s="54"/>
    </row>
    <row r="33" spans="1:8" ht="33" x14ac:dyDescent="0.25">
      <c r="A33" s="36" t="s">
        <v>132</v>
      </c>
      <c r="B33" s="16">
        <v>2</v>
      </c>
      <c r="C33" s="16">
        <v>2</v>
      </c>
      <c r="D33" s="54"/>
      <c r="E33" s="56"/>
      <c r="F33" s="54"/>
    </row>
    <row r="34" spans="1:8" ht="99" x14ac:dyDescent="0.25">
      <c r="A34" s="36" t="s">
        <v>133</v>
      </c>
      <c r="B34" s="16">
        <v>2</v>
      </c>
      <c r="C34" s="16">
        <v>2</v>
      </c>
      <c r="D34" s="58" t="s">
        <v>266</v>
      </c>
      <c r="E34" s="56"/>
      <c r="F34" s="54"/>
    </row>
    <row r="35" spans="1:8" ht="49.5" x14ac:dyDescent="0.25">
      <c r="A35" s="36" t="s">
        <v>134</v>
      </c>
      <c r="B35" s="16">
        <v>2</v>
      </c>
      <c r="C35" s="16">
        <v>2</v>
      </c>
      <c r="D35" s="58" t="s">
        <v>267</v>
      </c>
      <c r="E35" s="56"/>
      <c r="F35" s="54"/>
    </row>
    <row r="36" spans="1:8" ht="49.5" x14ac:dyDescent="0.25">
      <c r="A36" s="36" t="s">
        <v>135</v>
      </c>
      <c r="B36" s="16">
        <v>2</v>
      </c>
      <c r="C36" s="16">
        <v>2</v>
      </c>
      <c r="D36" s="54"/>
      <c r="E36" s="56"/>
      <c r="F36" s="54"/>
    </row>
    <row r="37" spans="1:8" ht="63.75" x14ac:dyDescent="0.25">
      <c r="A37" s="36" t="s">
        <v>68</v>
      </c>
      <c r="B37" s="20">
        <v>2</v>
      </c>
      <c r="C37" s="16">
        <v>1</v>
      </c>
      <c r="D37" s="54" t="s">
        <v>541</v>
      </c>
      <c r="E37" s="56"/>
      <c r="F37" s="54"/>
      <c r="G37" s="123" t="s">
        <v>419</v>
      </c>
    </row>
    <row r="38" spans="1:8" x14ac:dyDescent="0.25">
      <c r="A38" s="46" t="s">
        <v>92</v>
      </c>
      <c r="B38" s="162">
        <f>SUM(B39:B43)</f>
        <v>10</v>
      </c>
      <c r="C38" s="162">
        <f>SUM(C39:C43)</f>
        <v>10</v>
      </c>
      <c r="D38" s="54"/>
      <c r="E38" s="162">
        <f>SUM(E39:E43)</f>
        <v>0</v>
      </c>
      <c r="F38" s="54"/>
      <c r="H38" s="18"/>
    </row>
    <row r="39" spans="1:8" ht="33" x14ac:dyDescent="0.25">
      <c r="A39" s="36" t="s">
        <v>136</v>
      </c>
      <c r="B39" s="10">
        <v>2</v>
      </c>
      <c r="C39" s="10">
        <v>2</v>
      </c>
      <c r="D39" s="60"/>
      <c r="E39" s="61"/>
      <c r="F39" s="61"/>
    </row>
    <row r="40" spans="1:8" ht="33" x14ac:dyDescent="0.25">
      <c r="A40" s="36" t="s">
        <v>137</v>
      </c>
      <c r="B40" s="10">
        <v>2</v>
      </c>
      <c r="C40" s="10">
        <v>2</v>
      </c>
      <c r="D40" s="60"/>
      <c r="E40" s="61"/>
      <c r="F40" s="61"/>
    </row>
    <row r="41" spans="1:8" ht="49.5" x14ac:dyDescent="0.25">
      <c r="A41" s="36" t="s">
        <v>138</v>
      </c>
      <c r="B41" s="10">
        <v>2</v>
      </c>
      <c r="C41" s="10">
        <v>2</v>
      </c>
      <c r="D41" s="62" t="s">
        <v>268</v>
      </c>
      <c r="E41" s="61"/>
      <c r="F41" s="55" t="s">
        <v>140</v>
      </c>
    </row>
    <row r="42" spans="1:8" ht="49.5" x14ac:dyDescent="0.25">
      <c r="A42" s="36" t="s">
        <v>142</v>
      </c>
      <c r="B42" s="10">
        <v>2</v>
      </c>
      <c r="C42" s="10">
        <v>2</v>
      </c>
      <c r="D42" s="60"/>
      <c r="E42" s="61"/>
      <c r="F42" s="61"/>
    </row>
    <row r="43" spans="1:8" ht="67.5" x14ac:dyDescent="0.25">
      <c r="A43" s="36" t="s">
        <v>143</v>
      </c>
      <c r="B43" s="10">
        <v>2</v>
      </c>
      <c r="C43" s="10">
        <v>2</v>
      </c>
      <c r="D43" s="62" t="s">
        <v>269</v>
      </c>
      <c r="E43" s="61"/>
      <c r="F43" s="55" t="s">
        <v>147</v>
      </c>
    </row>
    <row r="44" spans="1:8" x14ac:dyDescent="0.25">
      <c r="A44" s="46" t="s">
        <v>93</v>
      </c>
      <c r="B44" s="162">
        <f>SUM(B45:B48)</f>
        <v>8</v>
      </c>
      <c r="C44" s="162">
        <f>SUM(C45:C48)</f>
        <v>8</v>
      </c>
      <c r="D44" s="54"/>
      <c r="E44" s="162">
        <f>SUM(E45:E48)</f>
        <v>0</v>
      </c>
      <c r="F44" s="54"/>
    </row>
    <row r="45" spans="1:8" ht="66" x14ac:dyDescent="0.25">
      <c r="A45" s="36" t="s">
        <v>94</v>
      </c>
      <c r="B45" s="10">
        <v>2</v>
      </c>
      <c r="C45" s="10">
        <v>2</v>
      </c>
      <c r="D45" s="60"/>
      <c r="E45" s="61"/>
      <c r="F45" s="61"/>
    </row>
    <row r="46" spans="1:8" ht="54" x14ac:dyDescent="0.25">
      <c r="A46" s="36" t="s">
        <v>144</v>
      </c>
      <c r="B46" s="10">
        <v>2</v>
      </c>
      <c r="C46" s="10">
        <v>2</v>
      </c>
      <c r="D46" s="62" t="s">
        <v>270</v>
      </c>
      <c r="E46" s="61"/>
      <c r="F46" s="55" t="s">
        <v>146</v>
      </c>
      <c r="H46" s="18"/>
    </row>
    <row r="47" spans="1:8" ht="33" x14ac:dyDescent="0.25">
      <c r="A47" s="36" t="s">
        <v>148</v>
      </c>
      <c r="B47" s="10">
        <v>2</v>
      </c>
      <c r="C47" s="10">
        <v>2</v>
      </c>
      <c r="D47" s="60"/>
      <c r="E47" s="61"/>
      <c r="F47" s="61"/>
    </row>
    <row r="48" spans="1:8" ht="33" x14ac:dyDescent="0.25">
      <c r="A48" s="36" t="s">
        <v>149</v>
      </c>
      <c r="B48" s="10">
        <v>2</v>
      </c>
      <c r="C48" s="10">
        <v>2</v>
      </c>
      <c r="D48" s="60"/>
      <c r="E48" s="61"/>
      <c r="F48" s="61"/>
    </row>
    <row r="49" spans="1:9" ht="27" customHeight="1" x14ac:dyDescent="0.25">
      <c r="A49" s="66" t="s">
        <v>163</v>
      </c>
      <c r="B49" s="164">
        <f>SUM(B50:B54)</f>
        <v>10</v>
      </c>
      <c r="C49" s="164">
        <f>SUM(C50:C54)</f>
        <v>10</v>
      </c>
      <c r="D49" s="60"/>
      <c r="E49" s="164">
        <f>SUM(E50:E54)</f>
        <v>0</v>
      </c>
      <c r="F49" s="61"/>
    </row>
    <row r="50" spans="1:9" ht="54" x14ac:dyDescent="0.25">
      <c r="A50" s="36" t="s">
        <v>150</v>
      </c>
      <c r="B50" s="10">
        <v>2</v>
      </c>
      <c r="C50" s="10">
        <v>2</v>
      </c>
      <c r="D50" s="62" t="s">
        <v>53</v>
      </c>
      <c r="E50" s="61"/>
      <c r="F50" s="55" t="s">
        <v>151</v>
      </c>
    </row>
    <row r="51" spans="1:9" ht="40.5" x14ac:dyDescent="0.25">
      <c r="A51" s="36" t="s">
        <v>152</v>
      </c>
      <c r="B51" s="10">
        <v>2</v>
      </c>
      <c r="C51" s="10">
        <v>2</v>
      </c>
      <c r="D51" s="62" t="s">
        <v>153</v>
      </c>
      <c r="E51" s="61"/>
      <c r="F51" s="55" t="s">
        <v>151</v>
      </c>
    </row>
    <row r="52" spans="1:9" ht="49.5" x14ac:dyDescent="0.25">
      <c r="A52" s="36" t="s">
        <v>175</v>
      </c>
      <c r="B52" s="10">
        <v>2</v>
      </c>
      <c r="C52" s="10">
        <v>2</v>
      </c>
      <c r="D52" s="64" t="s">
        <v>539</v>
      </c>
      <c r="E52" s="65"/>
      <c r="F52" s="54"/>
    </row>
    <row r="53" spans="1:9" ht="33" x14ac:dyDescent="0.25">
      <c r="A53" s="36" t="s">
        <v>154</v>
      </c>
      <c r="B53" s="10">
        <v>2</v>
      </c>
      <c r="C53" s="10">
        <v>2</v>
      </c>
      <c r="D53" s="64" t="s">
        <v>540</v>
      </c>
      <c r="E53" s="65"/>
      <c r="F53" s="54"/>
    </row>
    <row r="54" spans="1:9" ht="82.5" x14ac:dyDescent="0.25">
      <c r="A54" s="36" t="s">
        <v>155</v>
      </c>
      <c r="B54" s="10">
        <v>2</v>
      </c>
      <c r="C54" s="10">
        <v>2</v>
      </c>
      <c r="D54" s="62"/>
      <c r="E54" s="61"/>
      <c r="F54" s="61"/>
      <c r="G54" s="123" t="s">
        <v>420</v>
      </c>
      <c r="H54" s="18"/>
      <c r="I54" s="18"/>
    </row>
    <row r="55" spans="1:9" ht="23.25" customHeight="1" x14ac:dyDescent="0.25">
      <c r="A55" s="47" t="s">
        <v>46</v>
      </c>
      <c r="B55" s="6">
        <f>B56+B59</f>
        <v>10</v>
      </c>
      <c r="C55" s="6">
        <f>C56+C59</f>
        <v>10</v>
      </c>
      <c r="D55" s="60"/>
      <c r="E55" s="6">
        <f>E56+E59</f>
        <v>0</v>
      </c>
      <c r="F55" s="61"/>
      <c r="H55" s="18"/>
      <c r="I55" s="18"/>
    </row>
    <row r="56" spans="1:9" ht="23.25" customHeight="1" x14ac:dyDescent="0.25">
      <c r="A56" s="47" t="s">
        <v>95</v>
      </c>
      <c r="B56" s="164">
        <f>SUM(B57:B58)</f>
        <v>4</v>
      </c>
      <c r="C56" s="164">
        <v>4</v>
      </c>
      <c r="D56" s="60"/>
      <c r="E56" s="164">
        <f>SUM(E57:E58)</f>
        <v>0</v>
      </c>
      <c r="F56" s="61"/>
      <c r="H56" s="18"/>
      <c r="I56" s="18"/>
    </row>
    <row r="57" spans="1:9" ht="70.5" customHeight="1" x14ac:dyDescent="0.25">
      <c r="A57" s="36" t="s">
        <v>156</v>
      </c>
      <c r="B57" s="10">
        <v>2</v>
      </c>
      <c r="C57" s="10">
        <v>2</v>
      </c>
      <c r="D57" s="62" t="s">
        <v>271</v>
      </c>
      <c r="E57" s="65"/>
      <c r="F57" s="55" t="s">
        <v>146</v>
      </c>
      <c r="H57" s="18"/>
      <c r="I57" s="18"/>
    </row>
    <row r="58" spans="1:9" ht="82.5" x14ac:dyDescent="0.25">
      <c r="A58" s="36" t="s">
        <v>64</v>
      </c>
      <c r="B58" s="10">
        <v>2</v>
      </c>
      <c r="C58" s="10">
        <v>2</v>
      </c>
      <c r="D58" s="62" t="s">
        <v>272</v>
      </c>
      <c r="E58" s="65"/>
      <c r="F58" s="65"/>
      <c r="G58" s="123" t="s">
        <v>421</v>
      </c>
      <c r="H58" s="18"/>
      <c r="I58" s="18"/>
    </row>
    <row r="59" spans="1:9" ht="27" customHeight="1" x14ac:dyDescent="0.25">
      <c r="A59" s="47" t="s">
        <v>96</v>
      </c>
      <c r="B59" s="164">
        <f>SUM(B60:B62)</f>
        <v>6</v>
      </c>
      <c r="C59" s="164">
        <f>SUM(C60:C62)</f>
        <v>6</v>
      </c>
      <c r="D59" s="60"/>
      <c r="E59" s="63"/>
      <c r="F59" s="61"/>
      <c r="H59" s="18"/>
      <c r="I59" s="18"/>
    </row>
    <row r="60" spans="1:9" ht="33" x14ac:dyDescent="0.25">
      <c r="A60" s="36" t="s">
        <v>97</v>
      </c>
      <c r="B60" s="10">
        <v>2</v>
      </c>
      <c r="C60" s="10">
        <v>2</v>
      </c>
      <c r="D60" s="55" t="s">
        <v>273</v>
      </c>
      <c r="E60" s="65"/>
      <c r="F60" s="55"/>
    </row>
    <row r="61" spans="1:9" ht="66" x14ac:dyDescent="0.25">
      <c r="A61" s="36" t="s">
        <v>160</v>
      </c>
      <c r="B61" s="10">
        <v>2</v>
      </c>
      <c r="C61" s="10">
        <v>2</v>
      </c>
      <c r="D61" s="60"/>
      <c r="E61" s="61"/>
      <c r="F61" s="61"/>
    </row>
    <row r="62" spans="1:9" ht="54" customHeight="1" x14ac:dyDescent="0.25">
      <c r="A62" s="37" t="s">
        <v>161</v>
      </c>
      <c r="B62" s="10">
        <v>2</v>
      </c>
      <c r="C62" s="10">
        <v>2</v>
      </c>
      <c r="D62" s="60"/>
      <c r="E62" s="61"/>
      <c r="F62" s="61"/>
      <c r="G62" s="123" t="s">
        <v>422</v>
      </c>
    </row>
    <row r="63" spans="1:9" ht="21.75" customHeight="1" x14ac:dyDescent="0.25">
      <c r="A63" s="162" t="s">
        <v>5</v>
      </c>
      <c r="B63" s="6">
        <f>B14+B21+B55</f>
        <v>72</v>
      </c>
      <c r="C63" s="6">
        <f>C14+C21+C55</f>
        <v>71</v>
      </c>
      <c r="D63" s="57"/>
      <c r="E63" s="6">
        <f>E14+E21+E55</f>
        <v>0</v>
      </c>
      <c r="F63" s="57"/>
    </row>
    <row r="64" spans="1:9" ht="21.75" customHeight="1" x14ac:dyDescent="0.25">
      <c r="A64" s="164" t="s">
        <v>6</v>
      </c>
      <c r="B64" s="6">
        <v>100</v>
      </c>
      <c r="C64" s="183">
        <f>ROUND(C63/B63*100,0)</f>
        <v>99</v>
      </c>
      <c r="D64" s="183"/>
      <c r="E64" s="183">
        <f>ROUND(E63/B63*100,0)</f>
        <v>0</v>
      </c>
      <c r="F64" s="183"/>
    </row>
    <row r="65" spans="1:6" x14ac:dyDescent="0.25">
      <c r="A65" s="164" t="s">
        <v>7</v>
      </c>
      <c r="B65" s="10"/>
      <c r="C65" s="184" t="str">
        <f>IF(AND(AND(C16=2,C23=2),C64&gt;=80),"Loại A",IF(AND(AND(C16=2,C23=2),C64&gt;=65),"Loại B",IF(AND(AND(C16=2,C23=2),C64&gt;=50),"Loại C",IF(AND(AND(C16=2,C23=2),C64&lt;50),"Không đạt chuẩn",IF(OR(C16&lt;2,C23&lt;2),"Không đạt chuẩn")))))</f>
        <v>Loại A</v>
      </c>
      <c r="D65" s="184"/>
      <c r="E65" s="184" t="str">
        <f>IF(AND(AND(E16=2,E23=2),E64&gt;=80),"Loại A",IF(AND(AND(E16=2,E23=2),E64&gt;=65),"Loại B",IF(AND(AND(E16=2,E23=2),E64&gt;=50),"Loại C",IF(AND(AND(E16=2,E23=2),E64&lt;50),"Không đạt chuẩn",IF(OR(E16&lt;2,E23&lt;2),"Không đạt chuẩn")))))</f>
        <v>Không đạt chuẩn</v>
      </c>
      <c r="F65" s="184"/>
    </row>
    <row r="66" spans="1:6" x14ac:dyDescent="0.25">
      <c r="A66" s="13"/>
    </row>
    <row r="67" spans="1:6" x14ac:dyDescent="0.25">
      <c r="A67" s="163" t="s">
        <v>543</v>
      </c>
      <c r="D67" s="182" t="s">
        <v>544</v>
      </c>
      <c r="E67" s="182"/>
      <c r="F67" s="182"/>
    </row>
    <row r="68" spans="1:6" x14ac:dyDescent="0.25">
      <c r="A68" s="165" t="s">
        <v>8</v>
      </c>
      <c r="D68" s="185" t="s">
        <v>9</v>
      </c>
      <c r="E68" s="185"/>
      <c r="F68" s="185"/>
    </row>
    <row r="69" spans="1:6" x14ac:dyDescent="0.25">
      <c r="A69" s="163"/>
      <c r="D69" s="182"/>
      <c r="E69" s="182"/>
      <c r="F69" s="182"/>
    </row>
    <row r="71" spans="1:6" x14ac:dyDescent="0.25">
      <c r="C71" s="14"/>
    </row>
    <row r="73" spans="1:6" x14ac:dyDescent="0.25">
      <c r="A73" s="166" t="s">
        <v>215</v>
      </c>
      <c r="D73" s="192" t="s">
        <v>216</v>
      </c>
      <c r="E73" s="192"/>
      <c r="F73" s="192"/>
    </row>
    <row r="74" spans="1:6" x14ac:dyDescent="0.25">
      <c r="A74" s="166"/>
    </row>
  </sheetData>
  <mergeCells count="14">
    <mergeCell ref="D69:F69"/>
    <mergeCell ref="D73:F73"/>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E45:E48 B45:C48">
    <cfRule type="cellIs" dxfId="3" priority="4" stopIfTrue="1" operator="equal">
      <formula>0</formula>
    </cfRule>
  </conditionalFormatting>
  <conditionalFormatting sqref="E45:E48">
    <cfRule type="cellIs" dxfId="2" priority="3" stopIfTrue="1" operator="equal">
      <formula>1</formula>
    </cfRule>
  </conditionalFormatting>
  <conditionalFormatting sqref="E39:E43 B39:C43">
    <cfRule type="cellIs" dxfId="1" priority="2" stopIfTrue="1" operator="equal">
      <formula>0</formula>
    </cfRule>
  </conditionalFormatting>
  <conditionalFormatting sqref="E39:E43">
    <cfRule type="cellIs" dxfId="0" priority="1" stopIfTrue="1" operator="equal">
      <formula>1</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C64" sqref="C64:D64"/>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186" t="s">
        <v>11</v>
      </c>
      <c r="E2" s="186"/>
      <c r="F2" s="186"/>
    </row>
    <row r="3" spans="1:6" ht="6" customHeight="1" x14ac:dyDescent="0.25">
      <c r="A3" s="1"/>
      <c r="B3" s="2"/>
    </row>
    <row r="4" spans="1:6" ht="48.75" customHeight="1" x14ac:dyDescent="0.25">
      <c r="A4" s="187" t="s">
        <v>32</v>
      </c>
      <c r="B4" s="188"/>
      <c r="C4" s="188"/>
      <c r="D4" s="188"/>
      <c r="E4" s="188"/>
      <c r="F4" s="18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184</v>
      </c>
    </row>
    <row r="10" spans="1:6" ht="20.25" customHeight="1" x14ac:dyDescent="0.25">
      <c r="A10" s="12" t="s">
        <v>22</v>
      </c>
    </row>
    <row r="11" spans="1:6" ht="10.5" customHeight="1" x14ac:dyDescent="0.25">
      <c r="A11" s="4"/>
    </row>
    <row r="12" spans="1:6" x14ac:dyDescent="0.25">
      <c r="A12" s="183" t="s">
        <v>0</v>
      </c>
      <c r="B12" s="183" t="s">
        <v>1</v>
      </c>
      <c r="C12" s="183" t="s">
        <v>12</v>
      </c>
      <c r="D12" s="183"/>
      <c r="E12" s="183" t="s">
        <v>2</v>
      </c>
      <c r="F12" s="183"/>
    </row>
    <row r="13" spans="1:6" ht="34.5" x14ac:dyDescent="0.25">
      <c r="A13" s="183"/>
      <c r="B13" s="18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123</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53</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64</v>
      </c>
      <c r="B58" s="10">
        <v>2</v>
      </c>
      <c r="C58" s="10"/>
      <c r="D58" s="62" t="s">
        <v>158</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183">
        <f>ROUND(C63/B63*100,0)</f>
        <v>0</v>
      </c>
      <c r="D64" s="183"/>
      <c r="E64" s="183">
        <f>ROUND(E63/B63*100,0)</f>
        <v>0</v>
      </c>
      <c r="F64" s="183"/>
    </row>
    <row r="65" spans="1:6" ht="27" customHeight="1" x14ac:dyDescent="0.25">
      <c r="A65" s="23" t="s">
        <v>7</v>
      </c>
      <c r="B65" s="10"/>
      <c r="C65" s="184" t="str">
        <f>IF(AND(AND(C16=2,C23=2),C64&gt;=80),"Loại A",IF(AND(AND(C16=2,C23=2),C64&gt;=65),"Loại B",IF(AND(AND(C16=2,C23=2),C64&gt;=50),"Loại C",IF(AND(AND(C16=2,C23=2),C64&lt;50),"Không đạt chuẩn",IF(OR(C16&lt;2,C23&lt;2),"Không đạt chuẩn")))))</f>
        <v>Không đạt chuẩn</v>
      </c>
      <c r="D65" s="184"/>
      <c r="E65" s="184" t="str">
        <f>IF(AND(AND(E16=2,E23=2),E64&gt;=80),"Loại A",IF(AND(AND(E16=2,E23=2),E64&gt;=65),"Loại B",IF(AND(AND(E16=2,E23=2),E64&gt;=50),"Loại C",IF(AND(AND(E16=2,E23=2),E64&lt;50),"Không đạt chuẩn",IF(OR(E16&lt;2,E23&lt;2),"Không đạt chuẩn")))))</f>
        <v>Không đạt chuẩn</v>
      </c>
      <c r="F65" s="184"/>
    </row>
    <row r="66" spans="1:6" ht="12" customHeight="1" x14ac:dyDescent="0.25">
      <c r="A66" s="13"/>
    </row>
    <row r="67" spans="1:6" x14ac:dyDescent="0.25">
      <c r="A67" s="26" t="s">
        <v>180</v>
      </c>
      <c r="D67" s="182" t="s">
        <v>181</v>
      </c>
      <c r="E67" s="182"/>
      <c r="F67" s="182"/>
    </row>
    <row r="68" spans="1:6" x14ac:dyDescent="0.25">
      <c r="A68" s="27" t="s">
        <v>8</v>
      </c>
      <c r="D68" s="185" t="s">
        <v>9</v>
      </c>
      <c r="E68" s="185"/>
      <c r="F68" s="185"/>
    </row>
    <row r="69" spans="1:6" x14ac:dyDescent="0.25">
      <c r="A69" s="26" t="s">
        <v>10</v>
      </c>
      <c r="D69" s="182" t="s">
        <v>10</v>
      </c>
      <c r="E69" s="182"/>
      <c r="F69" s="18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15" priority="8" stopIfTrue="1" operator="equal">
      <formula>0</formula>
    </cfRule>
  </conditionalFormatting>
  <conditionalFormatting sqref="E44 E14:E38">
    <cfRule type="cellIs" dxfId="114" priority="7" stopIfTrue="1" operator="equal">
      <formula>1</formula>
    </cfRule>
  </conditionalFormatting>
  <conditionalFormatting sqref="B49:C62 E49:E62">
    <cfRule type="cellIs" dxfId="113" priority="6" stopIfTrue="1" operator="equal">
      <formula>0</formula>
    </cfRule>
  </conditionalFormatting>
  <conditionalFormatting sqref="E49:E62">
    <cfRule type="cellIs" dxfId="112" priority="5" stopIfTrue="1" operator="equal">
      <formula>1</formula>
    </cfRule>
  </conditionalFormatting>
  <conditionalFormatting sqref="E45:E48 B45:C48">
    <cfRule type="cellIs" dxfId="111" priority="4" stopIfTrue="1" operator="equal">
      <formula>0</formula>
    </cfRule>
  </conditionalFormatting>
  <conditionalFormatting sqref="E45:E48">
    <cfRule type="cellIs" dxfId="110" priority="3" stopIfTrue="1" operator="equal">
      <formula>1</formula>
    </cfRule>
  </conditionalFormatting>
  <conditionalFormatting sqref="E39:E43 B39:C43">
    <cfRule type="cellIs" dxfId="109" priority="2" stopIfTrue="1" operator="equal">
      <formula>0</formula>
    </cfRule>
  </conditionalFormatting>
  <conditionalFormatting sqref="E39:E43">
    <cfRule type="cellIs" dxfId="108" priority="1" stopIfTrue="1" operator="equal">
      <formula>1</formula>
    </cfRule>
  </conditionalFormatting>
  <pageMargins left="0.7" right="0.22" top="0.33" bottom="0.36" header="0.2"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Normal="100" workbookViewId="0">
      <selection activeCell="D13" sqref="D13"/>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534</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2" t="s">
        <v>196</v>
      </c>
      <c r="B5" s="33"/>
      <c r="C5" s="33"/>
      <c r="D5" s="33"/>
      <c r="E5" s="33"/>
      <c r="F5" s="33"/>
    </row>
    <row r="6" spans="1:6" ht="18" customHeight="1" x14ac:dyDescent="0.25">
      <c r="A6" s="12" t="s">
        <v>197</v>
      </c>
      <c r="B6" s="33"/>
      <c r="C6" s="33"/>
      <c r="D6" s="33"/>
      <c r="E6" s="33"/>
      <c r="F6" s="33"/>
    </row>
    <row r="7" spans="1:6" ht="18" customHeight="1" x14ac:dyDescent="0.25">
      <c r="A7" s="21" t="s">
        <v>212</v>
      </c>
      <c r="B7" s="33"/>
      <c r="C7" s="33"/>
      <c r="D7" s="33"/>
      <c r="E7" s="33"/>
      <c r="F7" s="33"/>
    </row>
    <row r="8" spans="1:6" ht="18" customHeight="1" x14ac:dyDescent="0.25">
      <c r="A8" s="12" t="s">
        <v>199</v>
      </c>
      <c r="B8" s="33"/>
      <c r="C8" s="33"/>
      <c r="D8" s="33"/>
      <c r="E8" s="33"/>
      <c r="F8" s="33"/>
    </row>
    <row r="9" spans="1:6" ht="18" customHeight="1" x14ac:dyDescent="0.25">
      <c r="A9" s="12" t="s">
        <v>198</v>
      </c>
      <c r="B9" s="33"/>
      <c r="C9" s="33"/>
      <c r="D9" s="33"/>
      <c r="E9" s="33"/>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79" t="s">
        <v>188</v>
      </c>
      <c r="E15" s="10"/>
      <c r="F15" s="67"/>
    </row>
    <row r="16" spans="1:6" ht="30" customHeight="1" x14ac:dyDescent="0.25">
      <c r="A16" s="9" t="s">
        <v>35</v>
      </c>
      <c r="B16" s="10">
        <v>2</v>
      </c>
      <c r="C16" s="10">
        <v>2</v>
      </c>
      <c r="D16" s="67" t="s">
        <v>189</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79" t="s">
        <v>190</v>
      </c>
      <c r="E18" s="10"/>
      <c r="F18" s="67"/>
    </row>
    <row r="19" spans="1:6" ht="83.25" customHeight="1" x14ac:dyDescent="0.25">
      <c r="A19" s="8" t="s">
        <v>37</v>
      </c>
      <c r="B19" s="10">
        <v>2</v>
      </c>
      <c r="C19" s="10">
        <v>2</v>
      </c>
      <c r="D19" s="79" t="s">
        <v>191</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79" t="s">
        <v>192</v>
      </c>
      <c r="E22" s="10"/>
      <c r="F22" s="67"/>
    </row>
    <row r="23" spans="1:6" ht="91.5" customHeight="1" x14ac:dyDescent="0.25">
      <c r="A23" s="37" t="s">
        <v>61</v>
      </c>
      <c r="B23" s="10">
        <v>2</v>
      </c>
      <c r="C23" s="10">
        <v>0</v>
      </c>
      <c r="D23" s="58" t="s">
        <v>533</v>
      </c>
      <c r="E23" s="10"/>
      <c r="F23" s="58" t="s">
        <v>50</v>
      </c>
    </row>
    <row r="24" spans="1:6" ht="40.5" x14ac:dyDescent="0.25">
      <c r="A24" s="8" t="s">
        <v>60</v>
      </c>
      <c r="B24" s="10">
        <v>2</v>
      </c>
      <c r="C24" s="10">
        <v>2</v>
      </c>
      <c r="D24" s="79" t="s">
        <v>193</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165</v>
      </c>
      <c r="B29" s="10">
        <v>2</v>
      </c>
      <c r="C29" s="10">
        <v>2</v>
      </c>
      <c r="D29" s="67" t="s">
        <v>194</v>
      </c>
      <c r="E29" s="10"/>
      <c r="F29" s="67"/>
    </row>
    <row r="30" spans="1:6" ht="54" customHeight="1" x14ac:dyDescent="0.25">
      <c r="A30" s="8" t="s">
        <v>166</v>
      </c>
      <c r="B30" s="10">
        <v>2</v>
      </c>
      <c r="C30" s="10">
        <v>2</v>
      </c>
      <c r="D30" s="67" t="s">
        <v>195</v>
      </c>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c r="E33" s="10"/>
      <c r="F33" s="58" t="s">
        <v>172</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1</v>
      </c>
      <c r="D35" s="67"/>
      <c r="E35" s="10"/>
      <c r="F35" s="67"/>
    </row>
    <row r="36" spans="1:6" ht="49.5" x14ac:dyDescent="0.25">
      <c r="A36" s="36" t="s">
        <v>78</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130" t="s">
        <v>445</v>
      </c>
      <c r="E43" s="10"/>
      <c r="F43" s="67"/>
    </row>
    <row r="44" spans="1:6" ht="33" x14ac:dyDescent="0.25">
      <c r="A44" s="8" t="s">
        <v>65</v>
      </c>
      <c r="B44" s="10">
        <v>2</v>
      </c>
      <c r="C44" s="10">
        <v>1</v>
      </c>
      <c r="D44" s="130" t="s">
        <v>445</v>
      </c>
      <c r="E44" s="10"/>
      <c r="F44" s="67"/>
    </row>
    <row r="45" spans="1:6" ht="49.5" x14ac:dyDescent="0.25">
      <c r="A45" s="36" t="s">
        <v>176</v>
      </c>
      <c r="B45" s="10">
        <v>2</v>
      </c>
      <c r="C45" s="10"/>
      <c r="D45" s="130"/>
      <c r="E45" s="10"/>
      <c r="F45" s="69"/>
    </row>
    <row r="46" spans="1:6" ht="49.5" x14ac:dyDescent="0.25">
      <c r="A46" s="36" t="s">
        <v>75</v>
      </c>
      <c r="B46" s="10">
        <v>2</v>
      </c>
      <c r="C46" s="10">
        <v>2</v>
      </c>
      <c r="D46" s="130" t="s">
        <v>447</v>
      </c>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156</v>
      </c>
      <c r="B50" s="10">
        <v>2</v>
      </c>
      <c r="C50" s="10">
        <v>2</v>
      </c>
      <c r="D50" s="79" t="s">
        <v>211</v>
      </c>
      <c r="E50" s="10"/>
      <c r="F50" s="58" t="s">
        <v>146</v>
      </c>
    </row>
    <row r="51" spans="1:6" ht="49.5" x14ac:dyDescent="0.25">
      <c r="A51" s="36" t="s">
        <v>64</v>
      </c>
      <c r="B51" s="10">
        <v>2</v>
      </c>
      <c r="C51" s="10">
        <v>2</v>
      </c>
      <c r="D51" s="67" t="s">
        <v>187</v>
      </c>
      <c r="E51" s="10"/>
      <c r="F51" s="68"/>
    </row>
    <row r="52" spans="1:6" ht="27" customHeight="1" x14ac:dyDescent="0.25">
      <c r="A52" s="32" t="s">
        <v>47</v>
      </c>
      <c r="B52" s="23">
        <f>SUM(B53:B55)</f>
        <v>6</v>
      </c>
      <c r="C52" s="40">
        <f>SUM(C53:C55)</f>
        <v>3</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v>2</v>
      </c>
      <c r="D54" s="67" t="s">
        <v>186</v>
      </c>
      <c r="E54" s="10"/>
      <c r="F54" s="67"/>
    </row>
    <row r="55" spans="1:6" ht="54" customHeight="1" x14ac:dyDescent="0.25">
      <c r="A55" s="37" t="s">
        <v>84</v>
      </c>
      <c r="B55" s="10">
        <v>2</v>
      </c>
      <c r="C55" s="10">
        <v>1</v>
      </c>
      <c r="D55" s="67" t="s">
        <v>185</v>
      </c>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189">
        <f>ROUND(C56/B56*100,0)</f>
        <v>85</v>
      </c>
      <c r="D57" s="190"/>
      <c r="E57" s="184">
        <f>ROUND(E56/B56*100,0)</f>
        <v>0</v>
      </c>
      <c r="F57" s="184"/>
    </row>
    <row r="58" spans="1:6" ht="27" customHeight="1" x14ac:dyDescent="0.25">
      <c r="A58" s="23" t="s">
        <v>7</v>
      </c>
      <c r="B58" s="10"/>
      <c r="C58" s="184" t="str">
        <f>IF(AND(AND(C15=2,C22=2),C57&gt;=80),"Loại A",IF(AND(AND(C15=2,C22=2),C57&gt;=65),"Loại B",IF(AND(AND(C15=2,C22=2),C57&gt;=50),"Loại C",IF(AND(AND(C15=2,C22=2),C57&lt;50),"Không đạt chuẩn",IF(OR(C15&lt;2,C22&lt;2),"Không đạt chuẩn")))))</f>
        <v>Loại A</v>
      </c>
      <c r="D58" s="184"/>
      <c r="E58" s="184" t="str">
        <f>IF(AND(AND(E15=2,E22=2),E57&gt;=80),"Loại A",IF(AND(AND(E15=2,E22=2),E57&gt;=65),"Loại B",IF(AND(AND(E15=2,E22=2),E57&gt;=50),"Loại C",IF(AND(AND(E15=2,E22=2),E57&lt;50),"Không đạt chuẩn",IF(OR(E15&lt;2,E22&lt;2),"Không đạt chuẩn")))))</f>
        <v>Không đạt chuẩn</v>
      </c>
      <c r="F58" s="184"/>
    </row>
    <row r="59" spans="1:6" x14ac:dyDescent="0.25">
      <c r="A59" s="13"/>
    </row>
    <row r="60" spans="1:6" x14ac:dyDescent="0.25">
      <c r="A60" s="26" t="s">
        <v>182</v>
      </c>
      <c r="D60" s="182" t="s">
        <v>183</v>
      </c>
      <c r="E60" s="182"/>
      <c r="F60" s="182"/>
    </row>
    <row r="61" spans="1:6" x14ac:dyDescent="0.25">
      <c r="A61" s="27" t="s">
        <v>8</v>
      </c>
      <c r="D61" s="185" t="s">
        <v>9</v>
      </c>
      <c r="E61" s="185"/>
      <c r="F61" s="185"/>
    </row>
    <row r="62" spans="1:6" x14ac:dyDescent="0.25">
      <c r="A62" s="26"/>
      <c r="D62" s="182" t="s">
        <v>10</v>
      </c>
      <c r="E62" s="182"/>
      <c r="F62" s="182"/>
    </row>
    <row r="64" spans="1:6" x14ac:dyDescent="0.25">
      <c r="C64" s="14"/>
    </row>
    <row r="66" spans="1:3" x14ac:dyDescent="0.25">
      <c r="C66" s="14"/>
    </row>
    <row r="67" spans="1:3" x14ac:dyDescent="0.25">
      <c r="A67" s="160" t="s">
        <v>209</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07" priority="9" stopIfTrue="1" operator="equal">
      <formula>0</formula>
    </cfRule>
  </conditionalFormatting>
  <conditionalFormatting sqref="E13:E55">
    <cfRule type="cellIs" dxfId="106"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abSelected="1" workbookViewId="0">
      <selection activeCell="F11" sqref="F11"/>
    </sheetView>
  </sheetViews>
  <sheetFormatPr defaultColWidth="8.88671875" defaultRowHeight="16.5" x14ac:dyDescent="0.25"/>
  <cols>
    <col min="1" max="1" width="4.886718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1" width="25.109375" style="180" customWidth="1"/>
    <col min="12" max="16384" width="8.88671875" style="5"/>
  </cols>
  <sheetData>
    <row r="1" spans="1:10" x14ac:dyDescent="0.25">
      <c r="J1" s="116" t="s">
        <v>377</v>
      </c>
    </row>
    <row r="2" spans="1:10" x14ac:dyDescent="0.25">
      <c r="A2" s="191" t="s">
        <v>373</v>
      </c>
      <c r="B2" s="191"/>
      <c r="C2" s="191"/>
      <c r="D2" s="191"/>
      <c r="E2" s="191"/>
      <c r="H2" s="193" t="s">
        <v>375</v>
      </c>
      <c r="I2" s="193"/>
      <c r="J2" s="193"/>
    </row>
    <row r="3" spans="1:10" x14ac:dyDescent="0.25">
      <c r="A3" s="192" t="s">
        <v>374</v>
      </c>
      <c r="B3" s="192"/>
      <c r="C3" s="192"/>
      <c r="D3" s="192"/>
      <c r="E3" s="192"/>
      <c r="H3" s="193" t="s">
        <v>376</v>
      </c>
      <c r="I3" s="193"/>
      <c r="J3" s="193"/>
    </row>
    <row r="4" spans="1:10" x14ac:dyDescent="0.25">
      <c r="B4" s="1"/>
      <c r="C4" s="1"/>
      <c r="D4" s="1"/>
      <c r="E4" s="2"/>
    </row>
    <row r="5" spans="1:10" ht="59.25" customHeight="1" x14ac:dyDescent="0.25">
      <c r="A5" s="187" t="s">
        <v>118</v>
      </c>
      <c r="B5" s="187"/>
      <c r="C5" s="187"/>
      <c r="D5" s="187"/>
      <c r="E5" s="187"/>
      <c r="F5" s="187"/>
      <c r="G5" s="187"/>
      <c r="H5" s="187"/>
      <c r="I5" s="187"/>
      <c r="J5" s="187"/>
    </row>
    <row r="6" spans="1:10" ht="9.75" customHeight="1" x14ac:dyDescent="0.25">
      <c r="B6" s="45"/>
      <c r="C6" s="45"/>
      <c r="D6" s="45"/>
    </row>
    <row r="7" spans="1:10" ht="10.5" customHeight="1" x14ac:dyDescent="0.25">
      <c r="B7" s="4"/>
      <c r="C7" s="4"/>
      <c r="D7" s="4"/>
    </row>
    <row r="8" spans="1:10" ht="33" customHeight="1" x14ac:dyDescent="0.25">
      <c r="A8" s="194" t="s">
        <v>102</v>
      </c>
      <c r="B8" s="183" t="s">
        <v>103</v>
      </c>
      <c r="C8" s="195" t="s">
        <v>104</v>
      </c>
      <c r="D8" s="196"/>
      <c r="E8" s="197"/>
      <c r="F8" s="183" t="s">
        <v>105</v>
      </c>
      <c r="G8" s="183"/>
      <c r="H8" s="183" t="s">
        <v>106</v>
      </c>
      <c r="I8" s="183"/>
      <c r="J8" s="198" t="s">
        <v>203</v>
      </c>
    </row>
    <row r="9" spans="1:10" ht="33" x14ac:dyDescent="0.25">
      <c r="A9" s="194"/>
      <c r="B9" s="183"/>
      <c r="C9" s="43" t="s">
        <v>107</v>
      </c>
      <c r="D9" s="43" t="s">
        <v>108</v>
      </c>
      <c r="E9" s="43" t="s">
        <v>109</v>
      </c>
      <c r="F9" s="43" t="s">
        <v>110</v>
      </c>
      <c r="G9" s="43" t="s">
        <v>7</v>
      </c>
      <c r="H9" s="43" t="s">
        <v>110</v>
      </c>
      <c r="I9" s="43" t="s">
        <v>7</v>
      </c>
      <c r="J9" s="199"/>
    </row>
    <row r="10" spans="1:10" ht="24.75" customHeight="1" x14ac:dyDescent="0.25">
      <c r="A10" s="50" t="s">
        <v>111</v>
      </c>
      <c r="B10" s="51" t="s">
        <v>215</v>
      </c>
      <c r="C10" s="16" t="s">
        <v>201</v>
      </c>
      <c r="D10" s="16"/>
      <c r="E10" s="16"/>
      <c r="F10" s="16">
        <v>99</v>
      </c>
      <c r="G10" s="16"/>
      <c r="H10" s="16"/>
      <c r="I10" s="16"/>
      <c r="J10" s="52"/>
    </row>
    <row r="11" spans="1:10" ht="24.75" customHeight="1" x14ac:dyDescent="0.25">
      <c r="A11" s="50" t="s">
        <v>112</v>
      </c>
      <c r="B11" s="51" t="s">
        <v>216</v>
      </c>
      <c r="C11" s="16" t="s">
        <v>201</v>
      </c>
      <c r="D11" s="16"/>
      <c r="E11" s="16"/>
      <c r="F11" s="16"/>
      <c r="G11" s="16"/>
      <c r="H11" s="16"/>
      <c r="I11" s="16"/>
      <c r="J11" s="52"/>
    </row>
    <row r="12" spans="1:10" ht="24.75" customHeight="1" x14ac:dyDescent="0.25">
      <c r="A12" s="50" t="s">
        <v>113</v>
      </c>
      <c r="B12" s="51" t="s">
        <v>200</v>
      </c>
      <c r="C12" s="16" t="s">
        <v>201</v>
      </c>
      <c r="D12" s="16"/>
      <c r="E12" s="16"/>
      <c r="F12" s="16">
        <v>82</v>
      </c>
      <c r="G12" s="16" t="s">
        <v>202</v>
      </c>
      <c r="H12" s="16"/>
      <c r="I12" s="16"/>
      <c r="J12" s="52"/>
    </row>
    <row r="13" spans="1:10" ht="24.75" customHeight="1" x14ac:dyDescent="0.25">
      <c r="A13" s="50" t="s">
        <v>114</v>
      </c>
      <c r="B13" s="51" t="s">
        <v>204</v>
      </c>
      <c r="C13" s="16"/>
      <c r="D13" s="16" t="s">
        <v>201</v>
      </c>
      <c r="E13" s="16"/>
      <c r="F13" s="16">
        <v>87</v>
      </c>
      <c r="G13" s="16" t="s">
        <v>202</v>
      </c>
      <c r="H13" s="16"/>
      <c r="I13" s="16"/>
      <c r="J13" s="52"/>
    </row>
    <row r="14" spans="1:10" ht="24.75" customHeight="1" x14ac:dyDescent="0.25">
      <c r="A14" s="50" t="s">
        <v>115</v>
      </c>
      <c r="B14" s="51" t="s">
        <v>205</v>
      </c>
      <c r="C14" s="16"/>
      <c r="D14" s="16" t="s">
        <v>201</v>
      </c>
      <c r="E14" s="16"/>
      <c r="F14" s="16">
        <v>87</v>
      </c>
      <c r="G14" s="16" t="s">
        <v>202</v>
      </c>
      <c r="H14" s="16"/>
      <c r="I14" s="16"/>
      <c r="J14" s="52"/>
    </row>
    <row r="15" spans="1:10" ht="24.75" customHeight="1" x14ac:dyDescent="0.25">
      <c r="A15" s="50" t="s">
        <v>116</v>
      </c>
      <c r="B15" s="53" t="s">
        <v>206</v>
      </c>
      <c r="C15" s="16"/>
      <c r="D15" s="16" t="s">
        <v>201</v>
      </c>
      <c r="E15" s="16"/>
      <c r="F15" s="16">
        <v>87</v>
      </c>
      <c r="G15" s="16" t="s">
        <v>202</v>
      </c>
      <c r="H15" s="16"/>
      <c r="I15" s="16"/>
      <c r="J15" s="52"/>
    </row>
    <row r="16" spans="1:10" ht="24.75" customHeight="1" x14ac:dyDescent="0.25">
      <c r="A16" s="145" t="s">
        <v>213</v>
      </c>
      <c r="B16" s="146" t="s">
        <v>207</v>
      </c>
      <c r="C16" s="147"/>
      <c r="D16" s="147" t="s">
        <v>201</v>
      </c>
      <c r="E16" s="147"/>
      <c r="F16" s="147">
        <v>82</v>
      </c>
      <c r="G16" s="147" t="s">
        <v>202</v>
      </c>
      <c r="H16" s="147"/>
      <c r="I16" s="147"/>
      <c r="J16" s="148" t="s">
        <v>476</v>
      </c>
    </row>
    <row r="17" spans="1:11" ht="24.75" customHeight="1" x14ac:dyDescent="0.25">
      <c r="A17" s="50" t="s">
        <v>214</v>
      </c>
      <c r="B17" s="51" t="s">
        <v>209</v>
      </c>
      <c r="C17" s="16"/>
      <c r="D17" s="16" t="s">
        <v>201</v>
      </c>
      <c r="E17" s="16"/>
      <c r="F17" s="16">
        <v>82</v>
      </c>
      <c r="G17" s="16" t="s">
        <v>202</v>
      </c>
      <c r="H17" s="16"/>
      <c r="I17" s="16"/>
      <c r="J17" s="52"/>
    </row>
    <row r="18" spans="1:11" ht="24.75" customHeight="1" x14ac:dyDescent="0.25">
      <c r="A18" s="50" t="s">
        <v>217</v>
      </c>
      <c r="B18" s="51" t="s">
        <v>208</v>
      </c>
      <c r="C18" s="16"/>
      <c r="D18" s="16" t="s">
        <v>201</v>
      </c>
      <c r="E18" s="16"/>
      <c r="F18" s="16">
        <v>87</v>
      </c>
      <c r="G18" s="16" t="s">
        <v>202</v>
      </c>
      <c r="H18" s="16"/>
      <c r="I18" s="16"/>
      <c r="J18" s="52"/>
    </row>
    <row r="19" spans="1:11" ht="24.75" customHeight="1" x14ac:dyDescent="0.25">
      <c r="A19" s="50" t="s">
        <v>218</v>
      </c>
      <c r="B19" s="51" t="s">
        <v>210</v>
      </c>
      <c r="C19" s="16"/>
      <c r="D19" s="16" t="s">
        <v>201</v>
      </c>
      <c r="E19" s="16"/>
      <c r="F19" s="16">
        <v>85</v>
      </c>
      <c r="G19" s="16" t="s">
        <v>202</v>
      </c>
      <c r="H19" s="16"/>
      <c r="I19" s="16"/>
      <c r="J19" s="52"/>
    </row>
    <row r="20" spans="1:11" ht="24.75" customHeight="1" x14ac:dyDescent="0.25">
      <c r="A20" s="145" t="s">
        <v>219</v>
      </c>
      <c r="B20" s="146" t="s">
        <v>244</v>
      </c>
      <c r="C20" s="147"/>
      <c r="D20" s="147" t="s">
        <v>201</v>
      </c>
      <c r="E20" s="147"/>
      <c r="F20" s="147">
        <v>81</v>
      </c>
      <c r="G20" s="147" t="s">
        <v>202</v>
      </c>
      <c r="H20" s="147"/>
      <c r="I20" s="147"/>
      <c r="J20" s="148" t="s">
        <v>475</v>
      </c>
    </row>
    <row r="21" spans="1:11" ht="24.75" customHeight="1" x14ac:dyDescent="0.25">
      <c r="A21" s="50" t="s">
        <v>220</v>
      </c>
      <c r="B21" s="51" t="s">
        <v>250</v>
      </c>
      <c r="C21" s="16"/>
      <c r="D21" s="16" t="s">
        <v>201</v>
      </c>
      <c r="E21" s="16"/>
      <c r="F21" s="16">
        <v>82</v>
      </c>
      <c r="G21" s="16" t="s">
        <v>202</v>
      </c>
      <c r="H21" s="16"/>
      <c r="I21" s="16"/>
      <c r="J21" s="52"/>
    </row>
    <row r="22" spans="1:11" ht="99" x14ac:dyDescent="0.25">
      <c r="A22" s="50" t="s">
        <v>221</v>
      </c>
      <c r="B22" s="51" t="s">
        <v>247</v>
      </c>
      <c r="C22" s="16"/>
      <c r="D22" s="16" t="s">
        <v>201</v>
      </c>
      <c r="E22" s="16"/>
      <c r="F22" s="16">
        <v>90</v>
      </c>
      <c r="G22" s="181" t="s">
        <v>378</v>
      </c>
      <c r="H22" s="16"/>
      <c r="I22" s="16"/>
      <c r="J22" s="8" t="s">
        <v>477</v>
      </c>
    </row>
    <row r="23" spans="1:11" ht="24.75" customHeight="1" x14ac:dyDescent="0.25">
      <c r="A23" s="50" t="s">
        <v>222</v>
      </c>
      <c r="B23" s="51" t="s">
        <v>248</v>
      </c>
      <c r="C23" s="16"/>
      <c r="D23" s="16" t="s">
        <v>201</v>
      </c>
      <c r="E23" s="16"/>
      <c r="F23" s="16">
        <v>90</v>
      </c>
      <c r="G23" s="16" t="s">
        <v>202</v>
      </c>
      <c r="H23" s="16"/>
      <c r="I23" s="16"/>
      <c r="J23" s="52"/>
    </row>
    <row r="24" spans="1:11" ht="24.75" customHeight="1" x14ac:dyDescent="0.25">
      <c r="A24" s="50" t="s">
        <v>223</v>
      </c>
      <c r="B24" s="51" t="s">
        <v>249</v>
      </c>
      <c r="C24" s="16"/>
      <c r="D24" s="16" t="s">
        <v>201</v>
      </c>
      <c r="E24" s="16" t="s">
        <v>201</v>
      </c>
      <c r="F24" s="16">
        <v>83</v>
      </c>
      <c r="G24" s="16" t="s">
        <v>202</v>
      </c>
      <c r="H24" s="16"/>
      <c r="I24" s="16"/>
      <c r="J24" s="52"/>
    </row>
    <row r="25" spans="1:11" ht="50.45" customHeight="1" x14ac:dyDescent="0.25">
      <c r="A25" s="50" t="s">
        <v>224</v>
      </c>
      <c r="B25" s="51" t="s">
        <v>235</v>
      </c>
      <c r="C25" s="16"/>
      <c r="D25" s="16" t="s">
        <v>201</v>
      </c>
      <c r="E25" s="16" t="s">
        <v>201</v>
      </c>
      <c r="F25" s="16">
        <v>81</v>
      </c>
      <c r="G25" s="181" t="s">
        <v>202</v>
      </c>
      <c r="H25" s="16"/>
      <c r="I25" s="16"/>
      <c r="J25" s="52"/>
      <c r="K25" s="180" t="s">
        <v>528</v>
      </c>
    </row>
    <row r="26" spans="1:11" ht="24.75" customHeight="1" x14ac:dyDescent="0.25">
      <c r="A26" s="50" t="s">
        <v>225</v>
      </c>
      <c r="B26" s="51" t="s">
        <v>236</v>
      </c>
      <c r="C26" s="16"/>
      <c r="D26" s="16" t="s">
        <v>201</v>
      </c>
      <c r="E26" s="16" t="s">
        <v>201</v>
      </c>
      <c r="F26" s="16">
        <v>80</v>
      </c>
      <c r="G26" s="16" t="s">
        <v>202</v>
      </c>
      <c r="H26" s="16"/>
      <c r="I26" s="16"/>
      <c r="J26" s="52"/>
    </row>
    <row r="27" spans="1:11" ht="99" x14ac:dyDescent="0.25">
      <c r="A27" s="50" t="s">
        <v>226</v>
      </c>
      <c r="B27" s="51" t="s">
        <v>237</v>
      </c>
      <c r="C27" s="16"/>
      <c r="D27" s="16" t="s">
        <v>201</v>
      </c>
      <c r="E27" s="16" t="s">
        <v>201</v>
      </c>
      <c r="F27" s="16">
        <v>80</v>
      </c>
      <c r="G27" s="16" t="s">
        <v>378</v>
      </c>
      <c r="H27" s="16"/>
      <c r="I27" s="16"/>
      <c r="J27" s="179" t="s">
        <v>526</v>
      </c>
    </row>
    <row r="28" spans="1:11" ht="24.75" customHeight="1" x14ac:dyDescent="0.25">
      <c r="A28" s="50" t="s">
        <v>227</v>
      </c>
      <c r="B28" s="51" t="s">
        <v>238</v>
      </c>
      <c r="C28" s="16"/>
      <c r="D28" s="16" t="s">
        <v>201</v>
      </c>
      <c r="E28" s="16" t="s">
        <v>201</v>
      </c>
      <c r="F28" s="16">
        <v>87</v>
      </c>
      <c r="G28" s="181" t="s">
        <v>202</v>
      </c>
      <c r="H28" s="16"/>
      <c r="I28" s="16"/>
      <c r="J28" s="52"/>
      <c r="K28" s="180" t="s">
        <v>530</v>
      </c>
    </row>
    <row r="29" spans="1:11" ht="24.75" customHeight="1" x14ac:dyDescent="0.25">
      <c r="A29" s="50" t="s">
        <v>228</v>
      </c>
      <c r="B29" s="51" t="s">
        <v>239</v>
      </c>
      <c r="C29" s="16"/>
      <c r="D29" s="16" t="s">
        <v>201</v>
      </c>
      <c r="E29" s="16" t="s">
        <v>201</v>
      </c>
      <c r="F29" s="16"/>
      <c r="G29" s="16"/>
      <c r="H29" s="16"/>
      <c r="I29" s="16"/>
      <c r="J29" s="52"/>
    </row>
    <row r="30" spans="1:11" ht="24.75" customHeight="1" x14ac:dyDescent="0.25">
      <c r="A30" s="50" t="s">
        <v>229</v>
      </c>
      <c r="B30" s="51" t="s">
        <v>240</v>
      </c>
      <c r="C30" s="16"/>
      <c r="D30" s="16" t="s">
        <v>201</v>
      </c>
      <c r="E30" s="16" t="s">
        <v>201</v>
      </c>
      <c r="F30" s="16"/>
      <c r="G30" s="16"/>
      <c r="H30" s="16"/>
      <c r="I30" s="16"/>
      <c r="J30" s="52"/>
    </row>
    <row r="31" spans="1:11" ht="42.6" customHeight="1" x14ac:dyDescent="0.25">
      <c r="A31" s="50" t="s">
        <v>230</v>
      </c>
      <c r="B31" s="51" t="s">
        <v>241</v>
      </c>
      <c r="C31" s="16"/>
      <c r="D31" s="16" t="s">
        <v>201</v>
      </c>
      <c r="E31" s="16" t="s">
        <v>201</v>
      </c>
      <c r="F31" s="16">
        <v>93</v>
      </c>
      <c r="G31" s="181" t="s">
        <v>202</v>
      </c>
      <c r="H31" s="16"/>
      <c r="I31" s="16"/>
      <c r="J31" s="52"/>
      <c r="K31" s="180" t="s">
        <v>529</v>
      </c>
    </row>
    <row r="32" spans="1:11" ht="24.75" customHeight="1" x14ac:dyDescent="0.25">
      <c r="A32" s="50" t="s">
        <v>231</v>
      </c>
      <c r="B32" s="51" t="s">
        <v>242</v>
      </c>
      <c r="C32" s="16"/>
      <c r="D32" s="16" t="s">
        <v>201</v>
      </c>
      <c r="E32" s="16" t="s">
        <v>201</v>
      </c>
      <c r="F32" s="16"/>
      <c r="G32" s="16"/>
      <c r="H32" s="16"/>
      <c r="I32" s="16"/>
      <c r="J32" s="52"/>
    </row>
    <row r="33" spans="1:11" ht="38.25" customHeight="1" x14ac:dyDescent="0.25">
      <c r="A33" s="50" t="s">
        <v>232</v>
      </c>
      <c r="B33" s="51" t="s">
        <v>243</v>
      </c>
      <c r="C33" s="16"/>
      <c r="D33" s="16" t="s">
        <v>201</v>
      </c>
      <c r="E33" s="16" t="s">
        <v>201</v>
      </c>
      <c r="F33" s="16"/>
      <c r="G33" s="16"/>
      <c r="H33" s="16"/>
      <c r="I33" s="16"/>
      <c r="J33" s="52" t="s">
        <v>493</v>
      </c>
    </row>
    <row r="34" spans="1:11" ht="99" x14ac:dyDescent="0.25">
      <c r="A34" s="50" t="s">
        <v>233</v>
      </c>
      <c r="B34" s="51" t="s">
        <v>245</v>
      </c>
      <c r="C34" s="16"/>
      <c r="D34" s="16" t="s">
        <v>201</v>
      </c>
      <c r="E34" s="16" t="s">
        <v>201</v>
      </c>
      <c r="F34" s="16">
        <v>78</v>
      </c>
      <c r="G34" s="16" t="s">
        <v>378</v>
      </c>
      <c r="H34" s="16"/>
      <c r="I34" s="16"/>
      <c r="J34" s="179" t="s">
        <v>526</v>
      </c>
      <c r="K34" s="180" t="s">
        <v>527</v>
      </c>
    </row>
    <row r="35" spans="1:11" ht="24.75" customHeight="1" x14ac:dyDescent="0.25">
      <c r="A35" s="50" t="s">
        <v>234</v>
      </c>
      <c r="B35" s="51" t="s">
        <v>246</v>
      </c>
      <c r="C35" s="16"/>
      <c r="D35" s="16" t="s">
        <v>201</v>
      </c>
      <c r="E35" s="16" t="s">
        <v>201</v>
      </c>
      <c r="F35" s="16"/>
      <c r="G35" s="16"/>
      <c r="H35" s="16"/>
      <c r="I35" s="16"/>
      <c r="J35" s="52"/>
    </row>
    <row r="36" spans="1:11" ht="24.75" customHeight="1" x14ac:dyDescent="0.25">
      <c r="A36" s="50"/>
      <c r="B36" s="81" t="s">
        <v>251</v>
      </c>
      <c r="C36" s="16">
        <f>COUNTIF(C10:C35,"x")</f>
        <v>3</v>
      </c>
      <c r="D36" s="16">
        <f t="shared" ref="D36:E36" si="0">COUNTIF(D10:D35,"x")</f>
        <v>23</v>
      </c>
      <c r="E36" s="16">
        <f t="shared" si="0"/>
        <v>12</v>
      </c>
      <c r="F36" s="16"/>
      <c r="G36" s="16"/>
      <c r="H36" s="16"/>
      <c r="I36" s="16"/>
      <c r="J36" s="80"/>
    </row>
    <row r="37" spans="1:11" x14ac:dyDescent="0.25">
      <c r="B37" s="13"/>
      <c r="C37" s="13"/>
      <c r="D37" s="13"/>
    </row>
    <row r="38" spans="1:11" x14ac:dyDescent="0.25">
      <c r="B38" s="42"/>
      <c r="C38" s="42"/>
      <c r="D38" s="42"/>
      <c r="G38" s="182" t="s">
        <v>371</v>
      </c>
      <c r="H38" s="182"/>
      <c r="I38" s="182"/>
      <c r="J38" s="182"/>
    </row>
    <row r="39" spans="1:11" x14ac:dyDescent="0.25">
      <c r="B39" s="44" t="s">
        <v>117</v>
      </c>
      <c r="C39" s="44"/>
      <c r="D39" s="44"/>
      <c r="G39" s="185" t="s">
        <v>372</v>
      </c>
      <c r="H39" s="185"/>
      <c r="I39" s="185"/>
      <c r="J39" s="185"/>
    </row>
    <row r="40" spans="1:11" x14ac:dyDescent="0.25">
      <c r="B40" s="42"/>
      <c r="C40" s="42"/>
      <c r="D40" s="42"/>
      <c r="G40" s="182"/>
      <c r="H40" s="182"/>
      <c r="I40" s="182"/>
      <c r="J40" s="182"/>
    </row>
    <row r="42" spans="1:11" x14ac:dyDescent="0.25">
      <c r="F42" s="14"/>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workbookViewId="0">
      <selection activeCell="D62" sqref="D62"/>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7" width="28.88671875" style="123" customWidth="1"/>
    <col min="8" max="16384" width="8.88671875" style="5"/>
  </cols>
  <sheetData>
    <row r="2" spans="1:6" ht="49.5" x14ac:dyDescent="0.25">
      <c r="A2" s="78" t="s">
        <v>252</v>
      </c>
      <c r="B2" s="3"/>
      <c r="D2" s="186" t="s">
        <v>11</v>
      </c>
      <c r="E2" s="186"/>
      <c r="F2" s="186"/>
    </row>
    <row r="3" spans="1:6" x14ac:dyDescent="0.25">
      <c r="A3" s="1"/>
      <c r="B3" s="2"/>
    </row>
    <row r="4" spans="1:6" ht="18.75" x14ac:dyDescent="0.25">
      <c r="A4" s="187" t="s">
        <v>32</v>
      </c>
      <c r="B4" s="188"/>
      <c r="C4" s="188"/>
      <c r="D4" s="188"/>
      <c r="E4" s="188"/>
      <c r="F4" s="188"/>
    </row>
    <row r="5" spans="1:6" ht="18.75" x14ac:dyDescent="0.25">
      <c r="A5" s="73"/>
    </row>
    <row r="6" spans="1:6" ht="18.75" x14ac:dyDescent="0.25">
      <c r="A6" s="12" t="s">
        <v>253</v>
      </c>
    </row>
    <row r="7" spans="1:6" ht="18.75" x14ac:dyDescent="0.25">
      <c r="A7" s="12" t="s">
        <v>254</v>
      </c>
    </row>
    <row r="8" spans="1:6" ht="18.75" x14ac:dyDescent="0.25">
      <c r="A8" s="21" t="s">
        <v>255</v>
      </c>
    </row>
    <row r="9" spans="1:6" ht="19.5" x14ac:dyDescent="0.25">
      <c r="A9" s="12" t="s">
        <v>256</v>
      </c>
    </row>
    <row r="10" spans="1:6" ht="18.75" x14ac:dyDescent="0.25">
      <c r="A10" s="12" t="s">
        <v>257</v>
      </c>
    </row>
    <row r="11" spans="1:6" x14ac:dyDescent="0.25">
      <c r="A11" s="4"/>
    </row>
    <row r="12" spans="1:6" x14ac:dyDescent="0.25">
      <c r="A12" s="183" t="s">
        <v>0</v>
      </c>
      <c r="B12" s="183" t="s">
        <v>1</v>
      </c>
      <c r="C12" s="183" t="s">
        <v>12</v>
      </c>
      <c r="D12" s="183"/>
      <c r="E12" s="183" t="s">
        <v>2</v>
      </c>
      <c r="F12" s="183"/>
    </row>
    <row r="13" spans="1:6" ht="34.5" x14ac:dyDescent="0.25">
      <c r="A13" s="183"/>
      <c r="B13" s="183"/>
      <c r="C13" s="15" t="s">
        <v>3</v>
      </c>
      <c r="D13" s="15" t="s">
        <v>4</v>
      </c>
      <c r="E13" s="19" t="s">
        <v>3</v>
      </c>
      <c r="F13" s="15" t="s">
        <v>4</v>
      </c>
    </row>
    <row r="14" spans="1:6" x14ac:dyDescent="0.25">
      <c r="A14" s="7" t="s">
        <v>13</v>
      </c>
      <c r="B14" s="6">
        <f>B15+B18</f>
        <v>8</v>
      </c>
      <c r="C14" s="6">
        <f>C15+C18</f>
        <v>8</v>
      </c>
      <c r="D14" s="16"/>
      <c r="E14" s="6">
        <f>E15+E18</f>
        <v>0</v>
      </c>
      <c r="F14" s="16"/>
    </row>
    <row r="15" spans="1:6" x14ac:dyDescent="0.25">
      <c r="A15" s="7" t="s">
        <v>14</v>
      </c>
      <c r="B15" s="74">
        <f>SUM(B16:B17)</f>
        <v>4</v>
      </c>
      <c r="C15" s="74">
        <f>SUM(C16:C17)</f>
        <v>4</v>
      </c>
      <c r="D15" s="54"/>
      <c r="E15" s="74">
        <f>SUM(E16:E17)</f>
        <v>0</v>
      </c>
      <c r="F15" s="54"/>
    </row>
    <row r="16" spans="1:6" ht="40.5" x14ac:dyDescent="0.25">
      <c r="A16" s="36" t="s">
        <v>125</v>
      </c>
      <c r="B16" s="16">
        <v>2</v>
      </c>
      <c r="C16" s="16">
        <v>2</v>
      </c>
      <c r="D16" s="55" t="s">
        <v>258</v>
      </c>
      <c r="E16" s="56"/>
      <c r="F16" s="54"/>
    </row>
    <row r="17" spans="1:7" ht="33" x14ac:dyDescent="0.25">
      <c r="A17" s="36" t="s">
        <v>126</v>
      </c>
      <c r="B17" s="16">
        <v>2</v>
      </c>
      <c r="C17" s="16">
        <v>2</v>
      </c>
      <c r="D17" s="54" t="s">
        <v>259</v>
      </c>
      <c r="E17" s="56"/>
      <c r="F17" s="54"/>
    </row>
    <row r="18" spans="1:7" x14ac:dyDescent="0.25">
      <c r="A18" s="46" t="s">
        <v>85</v>
      </c>
      <c r="B18" s="74">
        <f>SUM(B19:B20)</f>
        <v>4</v>
      </c>
      <c r="C18" s="74">
        <f>SUM(C19:C20)</f>
        <v>4</v>
      </c>
      <c r="D18" s="54"/>
      <c r="E18" s="74">
        <f>SUM(E19:E20)</f>
        <v>0</v>
      </c>
      <c r="F18" s="54"/>
    </row>
    <row r="19" spans="1:7" ht="82.5" x14ac:dyDescent="0.25">
      <c r="A19" s="8" t="s">
        <v>100</v>
      </c>
      <c r="B19" s="16">
        <v>2</v>
      </c>
      <c r="C19" s="22">
        <v>2</v>
      </c>
      <c r="D19" s="55" t="s">
        <v>260</v>
      </c>
      <c r="E19" s="56"/>
      <c r="F19" s="54"/>
    </row>
    <row r="20" spans="1:7" ht="82.5" x14ac:dyDescent="0.25">
      <c r="A20" s="36" t="s">
        <v>16</v>
      </c>
      <c r="B20" s="16">
        <v>2</v>
      </c>
      <c r="C20" s="16">
        <v>2</v>
      </c>
      <c r="D20" s="55" t="s">
        <v>261</v>
      </c>
      <c r="E20" s="56"/>
      <c r="F20" s="54"/>
    </row>
    <row r="21" spans="1:7" x14ac:dyDescent="0.25">
      <c r="A21" s="46" t="s">
        <v>17</v>
      </c>
      <c r="B21" s="6">
        <f>B22+B27+B32+B38+B44+B49</f>
        <v>54</v>
      </c>
      <c r="C21" s="6">
        <f>C22+C27+C32+C38+C44+C49</f>
        <v>41</v>
      </c>
      <c r="D21" s="54"/>
      <c r="E21" s="6">
        <f>E22+E27+E32+E38+E44+E49</f>
        <v>0</v>
      </c>
      <c r="F21" s="54"/>
    </row>
    <row r="22" spans="1:7" x14ac:dyDescent="0.25">
      <c r="A22" s="46" t="s">
        <v>86</v>
      </c>
      <c r="B22" s="74">
        <f>SUM(B23:B26)</f>
        <v>8</v>
      </c>
      <c r="C22" s="74">
        <f>SUM(C23:C26)</f>
        <v>7</v>
      </c>
      <c r="D22" s="54"/>
      <c r="E22" s="74">
        <f>SUM(E23:E26)</f>
        <v>0</v>
      </c>
      <c r="F22" s="54"/>
    </row>
    <row r="23" spans="1:7" ht="40.5" x14ac:dyDescent="0.25">
      <c r="A23" s="36" t="s">
        <v>127</v>
      </c>
      <c r="B23" s="16">
        <v>2</v>
      </c>
      <c r="C23" s="16">
        <v>2</v>
      </c>
      <c r="D23" s="58" t="s">
        <v>262</v>
      </c>
      <c r="E23" s="56"/>
      <c r="F23" s="54"/>
    </row>
    <row r="24" spans="1:7" ht="66" x14ac:dyDescent="0.25">
      <c r="A24" s="36" t="s">
        <v>128</v>
      </c>
      <c r="B24" s="16">
        <v>2</v>
      </c>
      <c r="C24" s="16">
        <v>2</v>
      </c>
      <c r="D24" s="58" t="s">
        <v>263</v>
      </c>
      <c r="E24" s="56"/>
      <c r="F24" s="54"/>
    </row>
    <row r="25" spans="1:7" ht="33" x14ac:dyDescent="0.25">
      <c r="A25" s="36" t="s">
        <v>129</v>
      </c>
      <c r="B25" s="16">
        <v>2</v>
      </c>
      <c r="C25" s="16">
        <v>2</v>
      </c>
      <c r="D25" s="58" t="s">
        <v>264</v>
      </c>
      <c r="E25" s="56"/>
      <c r="F25" s="54"/>
    </row>
    <row r="26" spans="1:7" ht="49.5" x14ac:dyDescent="0.25">
      <c r="A26" s="36" t="s">
        <v>130</v>
      </c>
      <c r="B26" s="16">
        <v>2</v>
      </c>
      <c r="C26" s="17">
        <v>1</v>
      </c>
      <c r="D26" s="54" t="s">
        <v>265</v>
      </c>
      <c r="E26" s="56"/>
      <c r="F26" s="56"/>
      <c r="G26" s="123" t="s">
        <v>418</v>
      </c>
    </row>
    <row r="27" spans="1:7" x14ac:dyDescent="0.25">
      <c r="A27" s="46" t="s">
        <v>87</v>
      </c>
      <c r="B27" s="74">
        <f>SUM(B28:B31)</f>
        <v>8</v>
      </c>
      <c r="C27" s="74">
        <f>SUM(C28:C31)</f>
        <v>6</v>
      </c>
      <c r="D27" s="54"/>
      <c r="E27" s="74">
        <f>SUM(E28:E31)</f>
        <v>0</v>
      </c>
      <c r="F27" s="54"/>
    </row>
    <row r="28" spans="1:7" ht="67.5" x14ac:dyDescent="0.25">
      <c r="A28" s="36" t="s">
        <v>131</v>
      </c>
      <c r="B28" s="16">
        <v>2</v>
      </c>
      <c r="C28" s="17">
        <v>0</v>
      </c>
      <c r="D28" s="59" t="s">
        <v>122</v>
      </c>
      <c r="E28" s="56"/>
      <c r="F28" s="55" t="s">
        <v>31</v>
      </c>
    </row>
    <row r="29" spans="1:7" ht="66" x14ac:dyDescent="0.25">
      <c r="A29" s="36" t="s">
        <v>88</v>
      </c>
      <c r="B29" s="16">
        <v>2</v>
      </c>
      <c r="C29" s="16">
        <v>2</v>
      </c>
      <c r="D29" s="55"/>
      <c r="E29" s="56"/>
      <c r="F29" s="54"/>
    </row>
    <row r="30" spans="1:7" ht="40.5" x14ac:dyDescent="0.25">
      <c r="A30" s="36" t="s">
        <v>89</v>
      </c>
      <c r="B30" s="16">
        <v>2</v>
      </c>
      <c r="C30" s="16">
        <v>2</v>
      </c>
      <c r="D30" s="55" t="s">
        <v>29</v>
      </c>
      <c r="E30" s="56"/>
      <c r="F30" s="54" t="s">
        <v>123</v>
      </c>
    </row>
    <row r="31" spans="1:7" ht="66" x14ac:dyDescent="0.25">
      <c r="A31" s="36" t="s">
        <v>90</v>
      </c>
      <c r="B31" s="16">
        <v>2</v>
      </c>
      <c r="C31" s="16">
        <v>2</v>
      </c>
      <c r="D31" s="59" t="s">
        <v>30</v>
      </c>
      <c r="E31" s="56"/>
      <c r="F31" s="54"/>
    </row>
    <row r="32" spans="1:7" x14ac:dyDescent="0.25">
      <c r="A32" s="46" t="s">
        <v>91</v>
      </c>
      <c r="B32" s="74">
        <f>SUM(B33:B37)</f>
        <v>10</v>
      </c>
      <c r="C32" s="74">
        <f>SUM(C33:C37)</f>
        <v>8</v>
      </c>
      <c r="D32" s="54"/>
      <c r="E32" s="74">
        <f>SUM(E33:E37)</f>
        <v>0</v>
      </c>
      <c r="F32" s="54"/>
    </row>
    <row r="33" spans="1:8" ht="33" x14ac:dyDescent="0.25">
      <c r="A33" s="36" t="s">
        <v>132</v>
      </c>
      <c r="B33" s="16">
        <v>2</v>
      </c>
      <c r="C33" s="16">
        <v>2</v>
      </c>
      <c r="D33" s="54"/>
      <c r="E33" s="56"/>
      <c r="F33" s="54"/>
    </row>
    <row r="34" spans="1:8" ht="99" x14ac:dyDescent="0.25">
      <c r="A34" s="36" t="s">
        <v>133</v>
      </c>
      <c r="B34" s="16">
        <v>2</v>
      </c>
      <c r="C34" s="16">
        <v>2</v>
      </c>
      <c r="D34" s="58" t="s">
        <v>266</v>
      </c>
      <c r="E34" s="56"/>
      <c r="F34" s="54"/>
    </row>
    <row r="35" spans="1:8" ht="49.5" x14ac:dyDescent="0.25">
      <c r="A35" s="36" t="s">
        <v>134</v>
      </c>
      <c r="B35" s="16">
        <v>2</v>
      </c>
      <c r="C35" s="16">
        <v>2</v>
      </c>
      <c r="D35" s="58" t="s">
        <v>267</v>
      </c>
      <c r="E35" s="56"/>
      <c r="F35" s="54"/>
    </row>
    <row r="36" spans="1:8" ht="49.5" x14ac:dyDescent="0.25">
      <c r="A36" s="36" t="s">
        <v>135</v>
      </c>
      <c r="B36" s="16">
        <v>2</v>
      </c>
      <c r="C36" s="16">
        <v>2</v>
      </c>
      <c r="D36" s="54"/>
      <c r="E36" s="56"/>
      <c r="F36" s="54"/>
    </row>
    <row r="37" spans="1:8" ht="49.5" x14ac:dyDescent="0.25">
      <c r="A37" s="36" t="s">
        <v>68</v>
      </c>
      <c r="B37" s="20">
        <v>2</v>
      </c>
      <c r="C37" s="16">
        <v>0</v>
      </c>
      <c r="D37" s="54"/>
      <c r="E37" s="56"/>
      <c r="F37" s="54"/>
      <c r="G37" s="123" t="s">
        <v>419</v>
      </c>
    </row>
    <row r="38" spans="1:8" x14ac:dyDescent="0.25">
      <c r="A38" s="46" t="s">
        <v>92</v>
      </c>
      <c r="B38" s="74">
        <f>SUM(B39:B43)</f>
        <v>10</v>
      </c>
      <c r="C38" s="74">
        <f>SUM(C39:C43)</f>
        <v>10</v>
      </c>
      <c r="D38" s="54"/>
      <c r="E38" s="74">
        <f>SUM(E39:E43)</f>
        <v>0</v>
      </c>
      <c r="F38" s="54"/>
      <c r="H38" s="18"/>
    </row>
    <row r="39" spans="1:8" ht="33" x14ac:dyDescent="0.25">
      <c r="A39" s="36" t="s">
        <v>136</v>
      </c>
      <c r="B39" s="10">
        <v>2</v>
      </c>
      <c r="C39" s="10">
        <v>2</v>
      </c>
      <c r="D39" s="60"/>
      <c r="E39" s="61"/>
      <c r="F39" s="61"/>
    </row>
    <row r="40" spans="1:8" ht="33" x14ac:dyDescent="0.25">
      <c r="A40" s="36" t="s">
        <v>137</v>
      </c>
      <c r="B40" s="10">
        <v>2</v>
      </c>
      <c r="C40" s="10">
        <v>2</v>
      </c>
      <c r="D40" s="60"/>
      <c r="E40" s="61"/>
      <c r="F40" s="61"/>
    </row>
    <row r="41" spans="1:8" ht="49.5" x14ac:dyDescent="0.25">
      <c r="A41" s="36" t="s">
        <v>138</v>
      </c>
      <c r="B41" s="10">
        <v>2</v>
      </c>
      <c r="C41" s="10">
        <v>2</v>
      </c>
      <c r="D41" s="62" t="s">
        <v>268</v>
      </c>
      <c r="E41" s="61"/>
      <c r="F41" s="55" t="s">
        <v>140</v>
      </c>
    </row>
    <row r="42" spans="1:8" ht="49.5" x14ac:dyDescent="0.25">
      <c r="A42" s="36" t="s">
        <v>142</v>
      </c>
      <c r="B42" s="10">
        <v>2</v>
      </c>
      <c r="C42" s="10">
        <v>2</v>
      </c>
      <c r="D42" s="60"/>
      <c r="E42" s="61"/>
      <c r="F42" s="61"/>
    </row>
    <row r="43" spans="1:8" ht="67.5" x14ac:dyDescent="0.25">
      <c r="A43" s="36" t="s">
        <v>143</v>
      </c>
      <c r="B43" s="10">
        <v>2</v>
      </c>
      <c r="C43" s="10">
        <v>2</v>
      </c>
      <c r="D43" s="62" t="s">
        <v>269</v>
      </c>
      <c r="E43" s="61"/>
      <c r="F43" s="55" t="s">
        <v>147</v>
      </c>
    </row>
    <row r="44" spans="1:8" x14ac:dyDescent="0.25">
      <c r="A44" s="46" t="s">
        <v>93</v>
      </c>
      <c r="B44" s="74">
        <f>SUM(B45:B48)</f>
        <v>8</v>
      </c>
      <c r="C44" s="74">
        <f>SUM(C45:C48)</f>
        <v>8</v>
      </c>
      <c r="D44" s="54"/>
      <c r="E44" s="74">
        <f>SUM(E45:E48)</f>
        <v>0</v>
      </c>
      <c r="F44" s="54"/>
    </row>
    <row r="45" spans="1:8" ht="66" x14ac:dyDescent="0.25">
      <c r="A45" s="36" t="s">
        <v>94</v>
      </c>
      <c r="B45" s="10">
        <v>2</v>
      </c>
      <c r="C45" s="10">
        <v>2</v>
      </c>
      <c r="D45" s="60"/>
      <c r="E45" s="61"/>
      <c r="F45" s="61"/>
    </row>
    <row r="46" spans="1:8" ht="54" x14ac:dyDescent="0.25">
      <c r="A46" s="36" t="s">
        <v>144</v>
      </c>
      <c r="B46" s="10">
        <v>2</v>
      </c>
      <c r="C46" s="10">
        <v>2</v>
      </c>
      <c r="D46" s="62" t="s">
        <v>270</v>
      </c>
      <c r="E46" s="61"/>
      <c r="F46" s="55" t="s">
        <v>146</v>
      </c>
      <c r="H46" s="18"/>
    </row>
    <row r="47" spans="1:8" ht="33" x14ac:dyDescent="0.25">
      <c r="A47" s="36" t="s">
        <v>148</v>
      </c>
      <c r="B47" s="10">
        <v>2</v>
      </c>
      <c r="C47" s="10">
        <v>2</v>
      </c>
      <c r="D47" s="60"/>
      <c r="E47" s="61"/>
      <c r="F47" s="61"/>
    </row>
    <row r="48" spans="1:8" ht="33" x14ac:dyDescent="0.25">
      <c r="A48" s="36" t="s">
        <v>149</v>
      </c>
      <c r="B48" s="10">
        <v>2</v>
      </c>
      <c r="C48" s="10">
        <v>2</v>
      </c>
      <c r="D48" s="60"/>
      <c r="E48" s="61"/>
      <c r="F48" s="61"/>
    </row>
    <row r="49" spans="1:9" ht="27" customHeight="1" x14ac:dyDescent="0.25">
      <c r="A49" s="66" t="s">
        <v>163</v>
      </c>
      <c r="B49" s="76">
        <f>SUM(B50:B54)</f>
        <v>10</v>
      </c>
      <c r="C49" s="76">
        <f>SUM(C50:C54)</f>
        <v>2</v>
      </c>
      <c r="D49" s="60"/>
      <c r="E49" s="76">
        <f>SUM(E50:E54)</f>
        <v>0</v>
      </c>
      <c r="F49" s="61"/>
    </row>
    <row r="50" spans="1:9" ht="54" x14ac:dyDescent="0.25">
      <c r="A50" s="36" t="s">
        <v>150</v>
      </c>
      <c r="B50" s="10">
        <v>2</v>
      </c>
      <c r="C50" s="10">
        <v>1</v>
      </c>
      <c r="D50" s="62" t="s">
        <v>53</v>
      </c>
      <c r="E50" s="61"/>
      <c r="F50" s="55" t="s">
        <v>151</v>
      </c>
    </row>
    <row r="51" spans="1:9" ht="40.5" x14ac:dyDescent="0.25">
      <c r="A51" s="36" t="s">
        <v>152</v>
      </c>
      <c r="B51" s="10">
        <v>2</v>
      </c>
      <c r="C51" s="10">
        <v>1</v>
      </c>
      <c r="D51" s="62" t="s">
        <v>153</v>
      </c>
      <c r="E51" s="61"/>
      <c r="F51" s="55" t="s">
        <v>151</v>
      </c>
    </row>
    <row r="52" spans="1:9" ht="49.5" x14ac:dyDescent="0.25">
      <c r="A52" s="36" t="s">
        <v>175</v>
      </c>
      <c r="B52" s="10">
        <v>2</v>
      </c>
      <c r="C52" s="10">
        <v>0</v>
      </c>
      <c r="D52" s="64"/>
      <c r="E52" s="65"/>
      <c r="F52" s="54"/>
    </row>
    <row r="53" spans="1:9" ht="33" x14ac:dyDescent="0.25">
      <c r="A53" s="36" t="s">
        <v>154</v>
      </c>
      <c r="B53" s="10">
        <v>2</v>
      </c>
      <c r="C53" s="10">
        <v>0</v>
      </c>
      <c r="D53" s="64"/>
      <c r="E53" s="65"/>
      <c r="F53" s="54"/>
    </row>
    <row r="54" spans="1:9" ht="82.5" x14ac:dyDescent="0.25">
      <c r="A54" s="36" t="s">
        <v>155</v>
      </c>
      <c r="B54" s="10">
        <v>2</v>
      </c>
      <c r="C54" s="10">
        <v>0</v>
      </c>
      <c r="D54" s="62"/>
      <c r="E54" s="61"/>
      <c r="F54" s="61"/>
      <c r="G54" s="123" t="s">
        <v>420</v>
      </c>
      <c r="H54" s="18"/>
      <c r="I54" s="18"/>
    </row>
    <row r="55" spans="1:9" ht="23.25" customHeight="1" x14ac:dyDescent="0.25">
      <c r="A55" s="47" t="s">
        <v>46</v>
      </c>
      <c r="B55" s="6">
        <f>B56+B59</f>
        <v>10</v>
      </c>
      <c r="C55" s="6">
        <f>C56+C59</f>
        <v>10</v>
      </c>
      <c r="D55" s="60"/>
      <c r="E55" s="6">
        <f>E56+E59</f>
        <v>0</v>
      </c>
      <c r="F55" s="61"/>
      <c r="H55" s="18"/>
      <c r="I55" s="18"/>
    </row>
    <row r="56" spans="1:9" ht="23.25" customHeight="1" x14ac:dyDescent="0.25">
      <c r="A56" s="47" t="s">
        <v>95</v>
      </c>
      <c r="B56" s="76">
        <f>SUM(B57:B58)</f>
        <v>4</v>
      </c>
      <c r="C56" s="76">
        <v>4</v>
      </c>
      <c r="D56" s="60"/>
      <c r="E56" s="76">
        <f>SUM(E57:E58)</f>
        <v>0</v>
      </c>
      <c r="F56" s="61"/>
      <c r="H56" s="18"/>
      <c r="I56" s="18"/>
    </row>
    <row r="57" spans="1:9" ht="70.5" customHeight="1" x14ac:dyDescent="0.25">
      <c r="A57" s="36" t="s">
        <v>156</v>
      </c>
      <c r="B57" s="10">
        <v>2</v>
      </c>
      <c r="C57" s="10">
        <v>2</v>
      </c>
      <c r="D57" s="62" t="s">
        <v>271</v>
      </c>
      <c r="E57" s="65"/>
      <c r="F57" s="55" t="s">
        <v>146</v>
      </c>
      <c r="H57" s="18"/>
      <c r="I57" s="18"/>
    </row>
    <row r="58" spans="1:9" ht="82.5" x14ac:dyDescent="0.25">
      <c r="A58" s="36" t="s">
        <v>64</v>
      </c>
      <c r="B58" s="10">
        <v>2</v>
      </c>
      <c r="C58" s="10">
        <v>2</v>
      </c>
      <c r="D58" s="62" t="s">
        <v>272</v>
      </c>
      <c r="E58" s="65"/>
      <c r="F58" s="65"/>
      <c r="G58" s="123" t="s">
        <v>421</v>
      </c>
      <c r="H58" s="18"/>
      <c r="I58" s="18"/>
    </row>
    <row r="59" spans="1:9" ht="27" customHeight="1" x14ac:dyDescent="0.25">
      <c r="A59" s="47" t="s">
        <v>96</v>
      </c>
      <c r="B59" s="76">
        <f>SUM(B60:B62)</f>
        <v>6</v>
      </c>
      <c r="C59" s="76">
        <f>SUM(C60:C62)</f>
        <v>6</v>
      </c>
      <c r="D59" s="60"/>
      <c r="E59" s="63"/>
      <c r="F59" s="61"/>
      <c r="H59" s="18"/>
      <c r="I59" s="18"/>
    </row>
    <row r="60" spans="1:9" ht="33" x14ac:dyDescent="0.25">
      <c r="A60" s="36" t="s">
        <v>97</v>
      </c>
      <c r="B60" s="10">
        <v>2</v>
      </c>
      <c r="C60" s="10">
        <v>2</v>
      </c>
      <c r="D60" s="55" t="s">
        <v>273</v>
      </c>
      <c r="E60" s="65"/>
      <c r="F60" s="55"/>
    </row>
    <row r="61" spans="1:9" ht="66" x14ac:dyDescent="0.25">
      <c r="A61" s="36" t="s">
        <v>160</v>
      </c>
      <c r="B61" s="10">
        <v>2</v>
      </c>
      <c r="C61" s="10">
        <v>2</v>
      </c>
      <c r="D61" s="60"/>
      <c r="E61" s="61"/>
      <c r="F61" s="61"/>
    </row>
    <row r="62" spans="1:9" ht="54" customHeight="1" x14ac:dyDescent="0.25">
      <c r="A62" s="37" t="s">
        <v>161</v>
      </c>
      <c r="B62" s="10">
        <v>2</v>
      </c>
      <c r="C62" s="10">
        <v>2</v>
      </c>
      <c r="D62" s="60"/>
      <c r="E62" s="61"/>
      <c r="F62" s="61"/>
      <c r="G62" s="123" t="s">
        <v>422</v>
      </c>
    </row>
    <row r="63" spans="1:9" ht="21.75" customHeight="1" x14ac:dyDescent="0.25">
      <c r="A63" s="74" t="s">
        <v>5</v>
      </c>
      <c r="B63" s="6">
        <f>B14+B21+B55</f>
        <v>72</v>
      </c>
      <c r="C63" s="6">
        <f>C14+C21+C55</f>
        <v>59</v>
      </c>
      <c r="D63" s="57"/>
      <c r="E63" s="6">
        <f>E14+E21+E55</f>
        <v>0</v>
      </c>
      <c r="F63" s="57"/>
    </row>
    <row r="64" spans="1:9" ht="21.75" customHeight="1" x14ac:dyDescent="0.25">
      <c r="A64" s="76" t="s">
        <v>6</v>
      </c>
      <c r="B64" s="6">
        <v>100</v>
      </c>
      <c r="C64" s="183">
        <f>ROUND(C63/B63*100,0)</f>
        <v>82</v>
      </c>
      <c r="D64" s="183"/>
      <c r="E64" s="183">
        <f>ROUND(E63/B63*100,0)</f>
        <v>0</v>
      </c>
      <c r="F64" s="183"/>
    </row>
    <row r="65" spans="1:6" x14ac:dyDescent="0.25">
      <c r="A65" s="76" t="s">
        <v>7</v>
      </c>
      <c r="B65" s="10"/>
      <c r="C65" s="184" t="str">
        <f>IF(AND(AND(C16=2,C23=2),C64&gt;=80),"Loại A",IF(AND(AND(C16=2,C23=2),C64&gt;=65),"Loại B",IF(AND(AND(C16=2,C23=2),C64&gt;=50),"Loại C",IF(AND(AND(C16=2,C23=2),C64&lt;50),"Không đạt chuẩn",IF(OR(C16&lt;2,C23&lt;2),"Không đạt chuẩn")))))</f>
        <v>Loại A</v>
      </c>
      <c r="D65" s="184"/>
      <c r="E65" s="184" t="str">
        <f>IF(AND(AND(E16=2,E23=2),E64&gt;=80),"Loại A",IF(AND(AND(E16=2,E23=2),E64&gt;=65),"Loại B",IF(AND(AND(E16=2,E23=2),E64&gt;=50),"Loại C",IF(AND(AND(E16=2,E23=2),E64&lt;50),"Không đạt chuẩn",IF(OR(E16&lt;2,E23&lt;2),"Không đạt chuẩn")))))</f>
        <v>Không đạt chuẩn</v>
      </c>
      <c r="F65" s="184"/>
    </row>
    <row r="66" spans="1:6" x14ac:dyDescent="0.25">
      <c r="A66" s="13"/>
    </row>
    <row r="67" spans="1:6" x14ac:dyDescent="0.25">
      <c r="A67" s="75" t="s">
        <v>180</v>
      </c>
      <c r="D67" s="182" t="s">
        <v>181</v>
      </c>
      <c r="E67" s="182"/>
      <c r="F67" s="182"/>
    </row>
    <row r="68" spans="1:6" x14ac:dyDescent="0.25">
      <c r="A68" s="77" t="s">
        <v>8</v>
      </c>
      <c r="D68" s="185" t="s">
        <v>9</v>
      </c>
      <c r="E68" s="185"/>
      <c r="F68" s="185"/>
    </row>
    <row r="69" spans="1:6" x14ac:dyDescent="0.25">
      <c r="A69" s="75" t="s">
        <v>10</v>
      </c>
      <c r="D69" s="182" t="s">
        <v>10</v>
      </c>
      <c r="E69" s="182"/>
      <c r="F69" s="18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05" priority="8" stopIfTrue="1" operator="equal">
      <formula>0</formula>
    </cfRule>
  </conditionalFormatting>
  <conditionalFormatting sqref="E44 E14:E38">
    <cfRule type="cellIs" dxfId="104" priority="7" stopIfTrue="1" operator="equal">
      <formula>1</formula>
    </cfRule>
  </conditionalFormatting>
  <conditionalFormatting sqref="B49:C62 E49:E62">
    <cfRule type="cellIs" dxfId="103" priority="6" stopIfTrue="1" operator="equal">
      <formula>0</formula>
    </cfRule>
  </conditionalFormatting>
  <conditionalFormatting sqref="E49:E62">
    <cfRule type="cellIs" dxfId="102" priority="5" stopIfTrue="1" operator="equal">
      <formula>1</formula>
    </cfRule>
  </conditionalFormatting>
  <conditionalFormatting sqref="E45:E48 B45:C48">
    <cfRule type="cellIs" dxfId="101" priority="4" stopIfTrue="1" operator="equal">
      <formula>0</formula>
    </cfRule>
  </conditionalFormatting>
  <conditionalFormatting sqref="E45:E48">
    <cfRule type="cellIs" dxfId="100" priority="3" stopIfTrue="1" operator="equal">
      <formula>1</formula>
    </cfRule>
  </conditionalFormatting>
  <conditionalFormatting sqref="E39:E43 B39:C43">
    <cfRule type="cellIs" dxfId="99" priority="2" stopIfTrue="1" operator="equal">
      <formula>0</formula>
    </cfRule>
  </conditionalFormatting>
  <conditionalFormatting sqref="E39:E43">
    <cfRule type="cellIs" dxfId="98" priority="1" stopIfTrue="1" operator="equal">
      <formula>1</formula>
    </cfRule>
  </conditionalFormatting>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9" workbookViewId="0">
      <selection activeCell="A65" sqref="A6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2.109375" style="122" customWidth="1"/>
    <col min="8" max="16384" width="8.88671875" style="5"/>
  </cols>
  <sheetData>
    <row r="1" spans="1:6" ht="17.25" customHeight="1" x14ac:dyDescent="0.25"/>
    <row r="2" spans="1:6" ht="58.5" customHeight="1" x14ac:dyDescent="0.25">
      <c r="A2" s="78" t="s">
        <v>274</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2" t="s">
        <v>275</v>
      </c>
      <c r="B5" s="33"/>
      <c r="C5" s="33"/>
      <c r="D5" s="33"/>
      <c r="E5" s="33"/>
      <c r="F5" s="33"/>
    </row>
    <row r="6" spans="1:6" ht="18" customHeight="1" x14ac:dyDescent="0.25">
      <c r="A6" s="12" t="s">
        <v>276</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76">
        <f>SUM(B15:B16)</f>
        <v>4</v>
      </c>
      <c r="C14" s="76">
        <f>SUM(C15:C16)</f>
        <v>4</v>
      </c>
      <c r="D14" s="67"/>
      <c r="E14" s="76">
        <f>SUM(E15:E16)</f>
        <v>0</v>
      </c>
      <c r="F14" s="67"/>
    </row>
    <row r="15" spans="1:6" ht="37.5" customHeight="1" x14ac:dyDescent="0.25">
      <c r="A15" s="9" t="s">
        <v>70</v>
      </c>
      <c r="B15" s="10">
        <v>2</v>
      </c>
      <c r="C15" s="10">
        <v>2</v>
      </c>
      <c r="D15" s="58" t="s">
        <v>279</v>
      </c>
      <c r="E15" s="10"/>
      <c r="F15" s="67"/>
    </row>
    <row r="16" spans="1:6" ht="30" customHeight="1" x14ac:dyDescent="0.25">
      <c r="A16" s="9" t="s">
        <v>35</v>
      </c>
      <c r="B16" s="10">
        <v>2</v>
      </c>
      <c r="C16" s="10">
        <v>2</v>
      </c>
      <c r="D16" s="58" t="s">
        <v>280</v>
      </c>
      <c r="E16" s="10"/>
      <c r="F16" s="67"/>
    </row>
    <row r="17" spans="1:7" ht="23.25" customHeight="1" x14ac:dyDescent="0.25">
      <c r="A17" s="31" t="s">
        <v>15</v>
      </c>
      <c r="B17" s="76">
        <f>SUM(B18:B19)</f>
        <v>4</v>
      </c>
      <c r="C17" s="76">
        <f>SUM(C18:C19)</f>
        <v>4</v>
      </c>
      <c r="D17" s="67"/>
      <c r="E17" s="76">
        <f>SUM(E18:E19)</f>
        <v>0</v>
      </c>
      <c r="F17" s="67"/>
    </row>
    <row r="18" spans="1:7" ht="143.25" customHeight="1" x14ac:dyDescent="0.25">
      <c r="A18" s="8" t="s">
        <v>36</v>
      </c>
      <c r="B18" s="10">
        <v>2</v>
      </c>
      <c r="C18" s="10">
        <v>2</v>
      </c>
      <c r="D18" s="58" t="s">
        <v>281</v>
      </c>
      <c r="E18" s="10"/>
      <c r="F18" s="67"/>
    </row>
    <row r="19" spans="1:7" ht="83.25" customHeight="1" x14ac:dyDescent="0.25">
      <c r="A19" s="8" t="s">
        <v>37</v>
      </c>
      <c r="B19" s="10">
        <v>2</v>
      </c>
      <c r="C19" s="10">
        <v>2</v>
      </c>
      <c r="D19" s="58" t="s">
        <v>282</v>
      </c>
      <c r="E19" s="10"/>
      <c r="F19" s="67"/>
    </row>
    <row r="20" spans="1:7" ht="21.75" customHeight="1" x14ac:dyDescent="0.25">
      <c r="A20" s="7" t="s">
        <v>38</v>
      </c>
      <c r="B20" s="6">
        <f>B21+B28+B34+B39+B42</f>
        <v>44</v>
      </c>
      <c r="C20" s="6">
        <f>C21+C28+C34+C39+C42</f>
        <v>39</v>
      </c>
      <c r="D20" s="67"/>
      <c r="E20" s="6">
        <f>E21+E28+E34+E39+E42</f>
        <v>0</v>
      </c>
      <c r="F20" s="67"/>
    </row>
    <row r="21" spans="1:7" ht="21.75" customHeight="1" x14ac:dyDescent="0.25">
      <c r="A21" s="7" t="s">
        <v>39</v>
      </c>
      <c r="B21" s="76">
        <f>SUM(B22:B27)</f>
        <v>12</v>
      </c>
      <c r="C21" s="76">
        <f>SUM(C22:C27)</f>
        <v>11</v>
      </c>
      <c r="D21" s="67"/>
      <c r="E21" s="76">
        <f>SUM(E22:E27)</f>
        <v>0</v>
      </c>
      <c r="F21" s="67"/>
    </row>
    <row r="22" spans="1:7" ht="57.75" customHeight="1" x14ac:dyDescent="0.25">
      <c r="A22" s="8" t="s">
        <v>40</v>
      </c>
      <c r="B22" s="10">
        <v>2</v>
      </c>
      <c r="C22" s="10">
        <v>2</v>
      </c>
      <c r="D22" s="58" t="s">
        <v>283</v>
      </c>
      <c r="E22" s="10"/>
      <c r="F22" s="67"/>
    </row>
    <row r="23" spans="1:7" ht="91.5" customHeight="1" x14ac:dyDescent="0.25">
      <c r="A23" s="37" t="s">
        <v>61</v>
      </c>
      <c r="B23" s="10">
        <v>2</v>
      </c>
      <c r="C23" s="10">
        <v>2</v>
      </c>
      <c r="D23" s="58" t="s">
        <v>67</v>
      </c>
      <c r="E23" s="10"/>
      <c r="F23" s="58" t="s">
        <v>50</v>
      </c>
      <c r="G23" s="123" t="s">
        <v>490</v>
      </c>
    </row>
    <row r="24" spans="1:7" ht="40.5" x14ac:dyDescent="0.25">
      <c r="A24" s="8" t="s">
        <v>60</v>
      </c>
      <c r="B24" s="10">
        <v>2</v>
      </c>
      <c r="C24" s="10">
        <v>2</v>
      </c>
      <c r="D24" s="58" t="s">
        <v>29</v>
      </c>
      <c r="E24" s="10"/>
      <c r="F24" s="58" t="s">
        <v>123</v>
      </c>
    </row>
    <row r="25" spans="1:7" ht="49.5" x14ac:dyDescent="0.25">
      <c r="A25" s="36" t="s">
        <v>99</v>
      </c>
      <c r="B25" s="10">
        <v>2</v>
      </c>
      <c r="C25" s="10">
        <v>1</v>
      </c>
      <c r="D25" s="58" t="s">
        <v>51</v>
      </c>
      <c r="E25" s="10"/>
      <c r="F25" s="67"/>
    </row>
    <row r="26" spans="1:7" ht="33" x14ac:dyDescent="0.25">
      <c r="A26" s="36" t="s">
        <v>62</v>
      </c>
      <c r="B26" s="10">
        <v>2</v>
      </c>
      <c r="C26" s="10">
        <v>2</v>
      </c>
      <c r="D26" s="58"/>
      <c r="E26" s="10"/>
      <c r="F26" s="67"/>
    </row>
    <row r="27" spans="1:7" ht="33" x14ac:dyDescent="0.25">
      <c r="A27" s="37" t="s">
        <v>164</v>
      </c>
      <c r="B27" s="10">
        <v>2</v>
      </c>
      <c r="C27" s="10">
        <v>2</v>
      </c>
      <c r="D27" s="67"/>
      <c r="E27" s="10"/>
      <c r="F27" s="67"/>
      <c r="G27" s="122" t="s">
        <v>423</v>
      </c>
    </row>
    <row r="28" spans="1:7" ht="22.5" customHeight="1" x14ac:dyDescent="0.25">
      <c r="A28" s="7" t="s">
        <v>41</v>
      </c>
      <c r="B28" s="76">
        <f>SUM(B29:B33)</f>
        <v>10</v>
      </c>
      <c r="C28" s="76">
        <f>SUM(C29:C33)</f>
        <v>10</v>
      </c>
      <c r="D28" s="67"/>
      <c r="E28" s="76">
        <f>SUM(E29:E33)</f>
        <v>0</v>
      </c>
      <c r="F28" s="67"/>
    </row>
    <row r="29" spans="1:7" ht="54.75" customHeight="1" x14ac:dyDescent="0.25">
      <c r="A29" s="8" t="s">
        <v>165</v>
      </c>
      <c r="B29" s="10">
        <v>2</v>
      </c>
      <c r="C29" s="10">
        <v>2</v>
      </c>
      <c r="D29" s="67"/>
      <c r="E29" s="10"/>
      <c r="F29" s="67"/>
    </row>
    <row r="30" spans="1:7" ht="54" customHeight="1" x14ac:dyDescent="0.25">
      <c r="A30" s="8" t="s">
        <v>166</v>
      </c>
      <c r="B30" s="10">
        <v>2</v>
      </c>
      <c r="C30" s="10">
        <v>2</v>
      </c>
      <c r="D30" s="67"/>
      <c r="E30" s="10"/>
      <c r="F30" s="67"/>
    </row>
    <row r="31" spans="1:7" ht="54" customHeight="1" x14ac:dyDescent="0.25">
      <c r="A31" s="36" t="s">
        <v>138</v>
      </c>
      <c r="B31" s="10">
        <v>2</v>
      </c>
      <c r="C31" s="10">
        <v>2</v>
      </c>
      <c r="D31" s="58"/>
      <c r="E31" s="10"/>
      <c r="F31" s="58" t="s">
        <v>140</v>
      </c>
    </row>
    <row r="32" spans="1:7" ht="49.5" x14ac:dyDescent="0.25">
      <c r="A32" s="8" t="s">
        <v>167</v>
      </c>
      <c r="B32" s="10">
        <v>2</v>
      </c>
      <c r="C32" s="10">
        <v>2</v>
      </c>
      <c r="D32" s="67"/>
      <c r="E32" s="10"/>
      <c r="F32" s="67"/>
    </row>
    <row r="33" spans="1:7" ht="63.75" customHeight="1" x14ac:dyDescent="0.25">
      <c r="A33" s="8" t="s">
        <v>168</v>
      </c>
      <c r="B33" s="10">
        <v>2</v>
      </c>
      <c r="C33" s="10">
        <v>2</v>
      </c>
      <c r="D33" s="58" t="s">
        <v>141</v>
      </c>
      <c r="E33" s="10"/>
      <c r="F33" s="58" t="s">
        <v>172</v>
      </c>
    </row>
    <row r="34" spans="1:7" ht="24" customHeight="1" x14ac:dyDescent="0.25">
      <c r="A34" s="7" t="s">
        <v>42</v>
      </c>
      <c r="B34" s="76">
        <f>SUM(B35:B38)</f>
        <v>8</v>
      </c>
      <c r="C34" s="76">
        <f>SUM(C35:C38)</f>
        <v>8</v>
      </c>
      <c r="D34" s="67"/>
      <c r="E34" s="76">
        <f>SUM(E35:E38)</f>
        <v>0</v>
      </c>
      <c r="F34" s="67"/>
    </row>
    <row r="35" spans="1:7" ht="66" x14ac:dyDescent="0.25">
      <c r="A35" s="9" t="s">
        <v>77</v>
      </c>
      <c r="B35" s="10">
        <v>2</v>
      </c>
      <c r="C35" s="10">
        <v>2</v>
      </c>
      <c r="D35" s="67"/>
      <c r="E35" s="10"/>
      <c r="F35" s="67"/>
    </row>
    <row r="36" spans="1:7" ht="49.5" x14ac:dyDescent="0.25">
      <c r="A36" s="36" t="s">
        <v>78</v>
      </c>
      <c r="B36" s="10">
        <v>2</v>
      </c>
      <c r="C36" s="10">
        <v>2</v>
      </c>
      <c r="D36" s="67"/>
      <c r="E36" s="10"/>
      <c r="F36" s="67"/>
    </row>
    <row r="37" spans="1:7" ht="33" x14ac:dyDescent="0.25">
      <c r="A37" s="9" t="s">
        <v>169</v>
      </c>
      <c r="B37" s="10">
        <v>2</v>
      </c>
      <c r="C37" s="10">
        <v>2</v>
      </c>
      <c r="D37" s="67"/>
      <c r="E37" s="10"/>
      <c r="F37" s="67"/>
    </row>
    <row r="38" spans="1:7" ht="33" x14ac:dyDescent="0.25">
      <c r="A38" s="36" t="s">
        <v>149</v>
      </c>
      <c r="B38" s="10">
        <v>2</v>
      </c>
      <c r="C38" s="10">
        <v>2</v>
      </c>
      <c r="D38" s="67"/>
      <c r="E38" s="10"/>
      <c r="F38" s="67"/>
    </row>
    <row r="39" spans="1:7" ht="28.5" customHeight="1" x14ac:dyDescent="0.25">
      <c r="A39" s="7" t="s">
        <v>43</v>
      </c>
      <c r="B39" s="76">
        <f>SUM(B40:B41)</f>
        <v>4</v>
      </c>
      <c r="C39" s="76">
        <f>SUM(C40:C41)</f>
        <v>4</v>
      </c>
      <c r="D39" s="67"/>
      <c r="E39" s="76">
        <f>SUM(E40:E41)</f>
        <v>0</v>
      </c>
      <c r="F39" s="67"/>
    </row>
    <row r="40" spans="1:7" ht="49.5" x14ac:dyDescent="0.25">
      <c r="A40" s="8" t="s">
        <v>54</v>
      </c>
      <c r="B40" s="10">
        <v>2</v>
      </c>
      <c r="C40" s="10">
        <v>2</v>
      </c>
      <c r="D40" s="67"/>
      <c r="E40" s="10"/>
      <c r="F40" s="67"/>
    </row>
    <row r="41" spans="1:7" ht="82.5" x14ac:dyDescent="0.25">
      <c r="A41" s="36" t="s">
        <v>170</v>
      </c>
      <c r="B41" s="10">
        <v>2</v>
      </c>
      <c r="C41" s="10">
        <v>2</v>
      </c>
      <c r="D41" s="58"/>
      <c r="E41" s="10"/>
      <c r="F41" s="67"/>
    </row>
    <row r="42" spans="1:7" ht="27" customHeight="1" x14ac:dyDescent="0.25">
      <c r="A42" s="32" t="s">
        <v>44</v>
      </c>
      <c r="B42" s="76">
        <f>SUM(B43:B47)</f>
        <v>10</v>
      </c>
      <c r="C42" s="76">
        <f>SUM(C43:C47)</f>
        <v>6</v>
      </c>
      <c r="D42" s="67"/>
      <c r="E42" s="76">
        <f>SUM(E43:E47)</f>
        <v>0</v>
      </c>
      <c r="F42" s="67"/>
    </row>
    <row r="43" spans="1:7" ht="54" x14ac:dyDescent="0.25">
      <c r="A43" s="8" t="s">
        <v>45</v>
      </c>
      <c r="B43" s="10">
        <v>2</v>
      </c>
      <c r="C43" s="10">
        <v>2</v>
      </c>
      <c r="D43" s="58" t="s">
        <v>53</v>
      </c>
      <c r="E43" s="10"/>
      <c r="F43" s="67"/>
    </row>
    <row r="44" spans="1:7" ht="40.5" x14ac:dyDescent="0.25">
      <c r="A44" s="8" t="s">
        <v>65</v>
      </c>
      <c r="B44" s="10">
        <v>2</v>
      </c>
      <c r="C44" s="10">
        <v>1</v>
      </c>
      <c r="D44" s="62" t="s">
        <v>153</v>
      </c>
      <c r="E44" s="10"/>
      <c r="F44" s="67"/>
    </row>
    <row r="45" spans="1:7" ht="49.5" x14ac:dyDescent="0.25">
      <c r="A45" s="36" t="s">
        <v>176</v>
      </c>
      <c r="B45" s="10">
        <v>2</v>
      </c>
      <c r="C45" s="10">
        <v>0</v>
      </c>
      <c r="D45" s="68"/>
      <c r="E45" s="10"/>
      <c r="F45" s="69"/>
    </row>
    <row r="46" spans="1:7" ht="49.5" x14ac:dyDescent="0.25">
      <c r="A46" s="36" t="s">
        <v>75</v>
      </c>
      <c r="B46" s="10">
        <v>2</v>
      </c>
      <c r="C46" s="10">
        <v>1</v>
      </c>
      <c r="D46" s="68"/>
      <c r="E46" s="10"/>
      <c r="F46" s="69"/>
      <c r="G46" s="122" t="s">
        <v>428</v>
      </c>
    </row>
    <row r="47" spans="1:7" ht="27.75" customHeight="1" x14ac:dyDescent="0.25">
      <c r="A47" s="8" t="s">
        <v>79</v>
      </c>
      <c r="B47" s="10">
        <v>2</v>
      </c>
      <c r="C47" s="10">
        <v>2</v>
      </c>
      <c r="D47" s="58"/>
      <c r="E47" s="10"/>
      <c r="F47" s="67"/>
    </row>
    <row r="48" spans="1:7" ht="23.25" customHeight="1" x14ac:dyDescent="0.25">
      <c r="A48" s="32" t="s">
        <v>46</v>
      </c>
      <c r="B48" s="6">
        <f>B49+B52</f>
        <v>10</v>
      </c>
      <c r="C48" s="6">
        <f>C49+C52</f>
        <v>6</v>
      </c>
      <c r="D48" s="67"/>
      <c r="E48" s="6">
        <f>E49+E52</f>
        <v>0</v>
      </c>
      <c r="F48" s="67"/>
    </row>
    <row r="49" spans="1:7" ht="23.25" customHeight="1" x14ac:dyDescent="0.25">
      <c r="A49" s="32" t="s">
        <v>18</v>
      </c>
      <c r="B49" s="76">
        <f>SUM(B50:B51)</f>
        <v>4</v>
      </c>
      <c r="C49" s="76">
        <f>SUM(C50:C51)</f>
        <v>2</v>
      </c>
      <c r="D49" s="67"/>
      <c r="E49" s="76">
        <f>SUM(E50:E51)</f>
        <v>0</v>
      </c>
      <c r="F49" s="67"/>
    </row>
    <row r="50" spans="1:7" ht="83.25" customHeight="1" x14ac:dyDescent="0.25">
      <c r="A50" s="36" t="s">
        <v>156</v>
      </c>
      <c r="B50" s="10">
        <v>2</v>
      </c>
      <c r="C50" s="10">
        <v>2</v>
      </c>
      <c r="D50" s="58"/>
      <c r="E50" s="10"/>
      <c r="F50" s="58" t="s">
        <v>146</v>
      </c>
    </row>
    <row r="51" spans="1:7" ht="49.5" x14ac:dyDescent="0.25">
      <c r="A51" s="36" t="s">
        <v>64</v>
      </c>
      <c r="B51" s="10">
        <v>2</v>
      </c>
      <c r="C51" s="10">
        <v>0</v>
      </c>
      <c r="D51" s="67"/>
      <c r="E51" s="10"/>
      <c r="F51" s="68"/>
      <c r="G51" s="122" t="s">
        <v>187</v>
      </c>
    </row>
    <row r="52" spans="1:7" ht="27" customHeight="1" x14ac:dyDescent="0.25">
      <c r="A52" s="32" t="s">
        <v>47</v>
      </c>
      <c r="B52" s="76">
        <f>SUM(B53:B55)</f>
        <v>6</v>
      </c>
      <c r="C52" s="76">
        <f>SUM(C53:C55)</f>
        <v>4</v>
      </c>
      <c r="D52" s="67"/>
      <c r="E52" s="76">
        <f>SUM(E53:E55)</f>
        <v>0</v>
      </c>
      <c r="F52" s="67"/>
    </row>
    <row r="53" spans="1:7" ht="33" x14ac:dyDescent="0.25">
      <c r="A53" s="8" t="s">
        <v>66</v>
      </c>
      <c r="B53" s="10">
        <v>2</v>
      </c>
      <c r="C53" s="10">
        <v>1</v>
      </c>
      <c r="D53" s="58" t="s">
        <v>49</v>
      </c>
      <c r="E53" s="10"/>
      <c r="F53" s="58" t="s">
        <v>49</v>
      </c>
    </row>
    <row r="54" spans="1:7" ht="33" x14ac:dyDescent="0.25">
      <c r="A54" s="8" t="s">
        <v>48</v>
      </c>
      <c r="B54" s="10">
        <v>2</v>
      </c>
      <c r="C54" s="10">
        <v>2</v>
      </c>
      <c r="D54" s="67"/>
      <c r="E54" s="10"/>
      <c r="F54" s="67"/>
    </row>
    <row r="55" spans="1:7" ht="54" customHeight="1" x14ac:dyDescent="0.25">
      <c r="A55" s="37" t="s">
        <v>84</v>
      </c>
      <c r="B55" s="10">
        <v>2</v>
      </c>
      <c r="C55" s="10">
        <v>1</v>
      </c>
      <c r="D55" s="67"/>
      <c r="E55" s="10"/>
      <c r="F55" s="67"/>
    </row>
    <row r="56" spans="1:7" ht="22.5" customHeight="1" x14ac:dyDescent="0.25">
      <c r="A56" s="74" t="s">
        <v>5</v>
      </c>
      <c r="B56" s="6">
        <f>B13+B20+B48</f>
        <v>62</v>
      </c>
      <c r="C56" s="6">
        <f>C13+C20+C48</f>
        <v>53</v>
      </c>
      <c r="D56" s="10"/>
      <c r="E56" s="6">
        <f>E13+E20+E48</f>
        <v>0</v>
      </c>
      <c r="F56" s="70"/>
    </row>
    <row r="57" spans="1:7" ht="27.75" customHeight="1" x14ac:dyDescent="0.25">
      <c r="A57" s="76" t="s">
        <v>6</v>
      </c>
      <c r="B57" s="6">
        <v>100</v>
      </c>
      <c r="C57" s="189">
        <f>ROUND(C56/B56*100,0)</f>
        <v>85</v>
      </c>
      <c r="D57" s="190"/>
      <c r="E57" s="184">
        <f>ROUND(E56/B56*100,0)</f>
        <v>0</v>
      </c>
      <c r="F57" s="184"/>
    </row>
    <row r="58" spans="1:7" ht="27" customHeight="1" x14ac:dyDescent="0.25">
      <c r="A58" s="76" t="s">
        <v>7</v>
      </c>
      <c r="B58" s="10"/>
      <c r="C58" s="184" t="str">
        <f>IF(AND(AND(C15=2,C22=2),C57&gt;=80),"Loại A",IF(AND(AND(C15=2,C22=2),C57&gt;=65),"Loại B",IF(AND(AND(C15=2,C22=2),C57&gt;=50),"Loại C",IF(AND(AND(C15=2,C22=2),C57&lt;50),"Không đạt chuẩn",IF(OR(C15&lt;2,C22&lt;2),"Không đạt chuẩn")))))</f>
        <v>Loại A</v>
      </c>
      <c r="D58" s="184"/>
      <c r="E58" s="184" t="str">
        <f>IF(AND(AND(E15=2,E22=2),E57&gt;=80),"Loại A",IF(AND(AND(E15=2,E22=2),E57&gt;=65),"Loại B",IF(AND(AND(E15=2,E22=2),E57&gt;=50),"Loại C",IF(AND(AND(E15=2,E22=2),E57&lt;50),"Không đạt chuẩn",IF(OR(E15&lt;2,E22&lt;2),"Không đạt chuẩn")))))</f>
        <v>Không đạt chuẩn</v>
      </c>
      <c r="F58" s="184"/>
    </row>
    <row r="59" spans="1:7" x14ac:dyDescent="0.25">
      <c r="A59" s="13"/>
    </row>
    <row r="60" spans="1:7" x14ac:dyDescent="0.25">
      <c r="A60" s="75" t="s">
        <v>284</v>
      </c>
      <c r="D60" s="182" t="s">
        <v>183</v>
      </c>
      <c r="E60" s="182"/>
      <c r="F60" s="182"/>
    </row>
    <row r="61" spans="1:7" x14ac:dyDescent="0.25">
      <c r="A61" s="77" t="s">
        <v>8</v>
      </c>
      <c r="D61" s="185" t="s">
        <v>9</v>
      </c>
      <c r="E61" s="185"/>
      <c r="F61" s="185"/>
    </row>
    <row r="62" spans="1:7" x14ac:dyDescent="0.25">
      <c r="A62" s="75" t="s">
        <v>10</v>
      </c>
      <c r="D62" s="182" t="s">
        <v>10</v>
      </c>
      <c r="E62" s="182"/>
      <c r="F62" s="182"/>
    </row>
    <row r="64" spans="1:7" x14ac:dyDescent="0.25">
      <c r="C64" s="14"/>
    </row>
    <row r="66" spans="1:3" x14ac:dyDescent="0.25">
      <c r="C66" s="14"/>
    </row>
    <row r="67" spans="1:3" x14ac:dyDescent="0.25">
      <c r="A67" s="77" t="s">
        <v>210</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7" priority="2" stopIfTrue="1" operator="equal">
      <formula>0</formula>
    </cfRule>
  </conditionalFormatting>
  <conditionalFormatting sqref="E13:E55">
    <cfRule type="cellIs" dxfId="96"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55" workbookViewId="0">
      <selection activeCell="D47" sqref="D47"/>
    </sheetView>
  </sheetViews>
  <sheetFormatPr defaultColWidth="8.88671875" defaultRowHeight="16.5" x14ac:dyDescent="0.25"/>
  <cols>
    <col min="1" max="1" width="49.21875" style="5" customWidth="1"/>
    <col min="2" max="2" width="6.6640625" style="5" customWidth="1"/>
    <col min="3" max="3" width="11.44140625" style="5" customWidth="1"/>
    <col min="4" max="4" width="22.109375" style="5" customWidth="1"/>
    <col min="5" max="5" width="11.6640625" style="5" customWidth="1"/>
    <col min="6" max="6" width="14.44140625" style="5" customWidth="1"/>
    <col min="7" max="7" width="25.109375" style="122" customWidth="1"/>
    <col min="8" max="16384" width="8.88671875" style="5"/>
  </cols>
  <sheetData>
    <row r="1" spans="1:6" ht="17.25" customHeight="1" x14ac:dyDescent="0.25"/>
    <row r="2" spans="1:6" ht="58.5" customHeight="1" x14ac:dyDescent="0.25">
      <c r="A2" s="78" t="s">
        <v>285</v>
      </c>
      <c r="B2" s="3"/>
      <c r="D2" s="186" t="s">
        <v>11</v>
      </c>
      <c r="E2" s="186"/>
      <c r="F2" s="186"/>
    </row>
    <row r="3" spans="1:6" x14ac:dyDescent="0.25">
      <c r="A3" s="1"/>
      <c r="B3" s="2"/>
    </row>
    <row r="4" spans="1:6" ht="35.25" customHeight="1" x14ac:dyDescent="0.25">
      <c r="A4" s="187" t="s">
        <v>57</v>
      </c>
      <c r="B4" s="188"/>
      <c r="C4" s="188"/>
      <c r="D4" s="188"/>
      <c r="E4" s="188"/>
      <c r="F4" s="188"/>
    </row>
    <row r="5" spans="1:6" ht="11.25" customHeight="1" x14ac:dyDescent="0.25">
      <c r="A5" s="72"/>
      <c r="B5" s="73"/>
      <c r="C5" s="73"/>
      <c r="D5" s="73"/>
      <c r="E5" s="73"/>
      <c r="F5" s="73"/>
    </row>
    <row r="6" spans="1:6" ht="18" customHeight="1" x14ac:dyDescent="0.25">
      <c r="A6" s="12" t="s">
        <v>286</v>
      </c>
      <c r="B6" s="33"/>
      <c r="C6" s="33"/>
      <c r="D6" s="33"/>
      <c r="E6" s="33"/>
      <c r="F6" s="33"/>
    </row>
    <row r="7" spans="1:6" ht="18" customHeight="1" x14ac:dyDescent="0.25">
      <c r="A7" s="12" t="s">
        <v>197</v>
      </c>
      <c r="B7" s="33"/>
      <c r="C7" s="33"/>
      <c r="D7" s="33"/>
      <c r="E7" s="33"/>
      <c r="F7" s="33"/>
    </row>
    <row r="8" spans="1:6" ht="18" customHeight="1" x14ac:dyDescent="0.25">
      <c r="A8" s="21" t="s">
        <v>287</v>
      </c>
      <c r="B8" s="33"/>
      <c r="C8" s="33"/>
      <c r="D8" s="33"/>
      <c r="E8" s="33"/>
      <c r="F8" s="33"/>
    </row>
    <row r="9" spans="1:6" ht="18" customHeight="1" x14ac:dyDescent="0.25">
      <c r="A9" s="12" t="s">
        <v>288</v>
      </c>
      <c r="B9" s="33"/>
      <c r="C9" s="33"/>
      <c r="D9" s="33"/>
      <c r="E9" s="33"/>
      <c r="F9" s="33"/>
    </row>
    <row r="10" spans="1:6" ht="18" customHeight="1" x14ac:dyDescent="0.25">
      <c r="A10" s="12" t="s">
        <v>289</v>
      </c>
      <c r="B10" s="33"/>
      <c r="C10" s="33"/>
      <c r="D10" s="33"/>
      <c r="E10" s="33"/>
      <c r="F10" s="33"/>
    </row>
    <row r="11" spans="1:6" ht="10.5" customHeight="1" x14ac:dyDescent="0.25">
      <c r="A11" s="4"/>
    </row>
    <row r="12" spans="1:6" x14ac:dyDescent="0.25">
      <c r="A12" s="184" t="s">
        <v>0</v>
      </c>
      <c r="B12" s="184" t="s">
        <v>1</v>
      </c>
      <c r="C12" s="184" t="s">
        <v>33</v>
      </c>
      <c r="D12" s="184"/>
      <c r="E12" s="184" t="s">
        <v>2</v>
      </c>
      <c r="F12" s="184"/>
    </row>
    <row r="13" spans="1:6" ht="42" customHeight="1" x14ac:dyDescent="0.25">
      <c r="A13" s="184"/>
      <c r="B13" s="184"/>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76">
        <f>SUM(B16:B17)</f>
        <v>4</v>
      </c>
      <c r="C15" s="76">
        <f>SUM(C16:C17)</f>
        <v>4</v>
      </c>
      <c r="D15" s="67"/>
      <c r="E15" s="76">
        <f>SUM(E16:E17)</f>
        <v>0</v>
      </c>
      <c r="F15" s="67"/>
    </row>
    <row r="16" spans="1:6" ht="37.5" customHeight="1" x14ac:dyDescent="0.25">
      <c r="A16" s="9" t="s">
        <v>70</v>
      </c>
      <c r="B16" s="10">
        <v>2</v>
      </c>
      <c r="C16" s="10">
        <v>2</v>
      </c>
      <c r="D16" s="86" t="s">
        <v>290</v>
      </c>
      <c r="E16" s="10"/>
      <c r="F16" s="67"/>
    </row>
    <row r="17" spans="1:7" ht="27.75" customHeight="1" x14ac:dyDescent="0.25">
      <c r="A17" s="9" t="s">
        <v>35</v>
      </c>
      <c r="B17" s="10">
        <v>2</v>
      </c>
      <c r="C17" s="10">
        <v>2</v>
      </c>
      <c r="D17" s="67" t="s">
        <v>291</v>
      </c>
      <c r="E17" s="10"/>
      <c r="F17" s="67"/>
    </row>
    <row r="18" spans="1:7" ht="23.25" customHeight="1" x14ac:dyDescent="0.25">
      <c r="A18" s="31" t="s">
        <v>15</v>
      </c>
      <c r="B18" s="76">
        <f>SUM(B19:B20)</f>
        <v>4</v>
      </c>
      <c r="C18" s="76">
        <f>SUM(C19:C20)</f>
        <v>4</v>
      </c>
      <c r="D18" s="67"/>
      <c r="E18" s="76">
        <f>SUM(E19:E20)</f>
        <v>0</v>
      </c>
      <c r="F18" s="67"/>
    </row>
    <row r="19" spans="1:7" ht="128.25" customHeight="1" x14ac:dyDescent="0.25">
      <c r="A19" s="8" t="s">
        <v>36</v>
      </c>
      <c r="B19" s="10">
        <v>2</v>
      </c>
      <c r="C19" s="10">
        <v>2</v>
      </c>
      <c r="D19" s="87" t="s">
        <v>292</v>
      </c>
      <c r="E19" s="10"/>
      <c r="F19" s="67"/>
    </row>
    <row r="20" spans="1:7" ht="83.25" customHeight="1" x14ac:dyDescent="0.25">
      <c r="A20" s="8" t="s">
        <v>37</v>
      </c>
      <c r="B20" s="10">
        <v>2</v>
      </c>
      <c r="C20" s="10">
        <v>2</v>
      </c>
      <c r="D20" s="86" t="s">
        <v>293</v>
      </c>
      <c r="E20" s="10"/>
      <c r="F20" s="67"/>
    </row>
    <row r="21" spans="1:7" ht="21.75" customHeight="1" x14ac:dyDescent="0.25">
      <c r="A21" s="7" t="s">
        <v>38</v>
      </c>
      <c r="B21" s="6">
        <f>B22+B29+B35+B40+B43</f>
        <v>44</v>
      </c>
      <c r="C21" s="6">
        <f>C22+C29+C35+C40+C43</f>
        <v>39</v>
      </c>
      <c r="D21" s="67"/>
      <c r="E21" s="6">
        <f>E22+E29+E35+E40+E43</f>
        <v>0</v>
      </c>
      <c r="F21" s="67"/>
    </row>
    <row r="22" spans="1:7" ht="21.75" customHeight="1" x14ac:dyDescent="0.25">
      <c r="A22" s="7" t="s">
        <v>39</v>
      </c>
      <c r="B22" s="76">
        <f>SUM(B23:B28)</f>
        <v>12</v>
      </c>
      <c r="C22" s="76">
        <f>SUM(C23:C28)</f>
        <v>12</v>
      </c>
      <c r="D22" s="67"/>
      <c r="E22" s="76">
        <f>SUM(E23:E28)</f>
        <v>0</v>
      </c>
      <c r="F22" s="67"/>
    </row>
    <row r="23" spans="1:7" ht="57.75" customHeight="1" x14ac:dyDescent="0.25">
      <c r="A23" s="8" t="s">
        <v>40</v>
      </c>
      <c r="B23" s="10">
        <v>2</v>
      </c>
      <c r="C23" s="10">
        <v>2</v>
      </c>
      <c r="D23" s="87" t="s">
        <v>294</v>
      </c>
      <c r="E23" s="10"/>
      <c r="F23" s="67"/>
    </row>
    <row r="24" spans="1:7" ht="91.5" customHeight="1" x14ac:dyDescent="0.25">
      <c r="A24" s="37" t="s">
        <v>61</v>
      </c>
      <c r="B24" s="10">
        <v>2</v>
      </c>
      <c r="C24" s="10">
        <v>2</v>
      </c>
      <c r="D24" s="58" t="s">
        <v>67</v>
      </c>
      <c r="E24" s="10"/>
      <c r="F24" s="58" t="s">
        <v>50</v>
      </c>
    </row>
    <row r="25" spans="1:7" ht="40.5" x14ac:dyDescent="0.25">
      <c r="A25" s="8" t="s">
        <v>60</v>
      </c>
      <c r="B25" s="10">
        <v>2</v>
      </c>
      <c r="C25" s="10">
        <v>2</v>
      </c>
      <c r="D25" s="58" t="s">
        <v>29</v>
      </c>
      <c r="E25" s="10"/>
      <c r="F25" s="58" t="s">
        <v>123</v>
      </c>
      <c r="G25" s="122" t="s">
        <v>424</v>
      </c>
    </row>
    <row r="26" spans="1:7" ht="49.5" x14ac:dyDescent="0.25">
      <c r="A26" s="36" t="s">
        <v>99</v>
      </c>
      <c r="B26" s="10">
        <v>2</v>
      </c>
      <c r="C26" s="10">
        <v>2</v>
      </c>
      <c r="D26" s="58" t="s">
        <v>51</v>
      </c>
      <c r="E26" s="10"/>
      <c r="F26" s="67"/>
    </row>
    <row r="27" spans="1:7" ht="33" x14ac:dyDescent="0.25">
      <c r="A27" s="36" t="s">
        <v>62</v>
      </c>
      <c r="B27" s="10">
        <v>2</v>
      </c>
      <c r="C27" s="10">
        <v>2</v>
      </c>
      <c r="D27" s="58" t="s">
        <v>52</v>
      </c>
      <c r="E27" s="10"/>
      <c r="F27" s="67"/>
    </row>
    <row r="28" spans="1:7" ht="33" x14ac:dyDescent="0.25">
      <c r="A28" s="37" t="s">
        <v>164</v>
      </c>
      <c r="B28" s="10">
        <v>2</v>
      </c>
      <c r="C28" s="10">
        <v>2</v>
      </c>
      <c r="D28" s="67"/>
      <c r="E28" s="10"/>
      <c r="F28" s="67"/>
      <c r="G28" s="122" t="s">
        <v>423</v>
      </c>
    </row>
    <row r="29" spans="1:7" ht="22.5" customHeight="1" x14ac:dyDescent="0.25">
      <c r="A29" s="7" t="s">
        <v>41</v>
      </c>
      <c r="B29" s="76">
        <f>SUM(B30:B34)</f>
        <v>10</v>
      </c>
      <c r="C29" s="76">
        <f>SUM(C30:C34)</f>
        <v>9</v>
      </c>
      <c r="D29" s="67"/>
      <c r="E29" s="76">
        <f>SUM(E30:E34)</f>
        <v>0</v>
      </c>
      <c r="F29" s="67"/>
    </row>
    <row r="30" spans="1:7" ht="54.75" customHeight="1" x14ac:dyDescent="0.25">
      <c r="A30" s="8" t="s">
        <v>165</v>
      </c>
      <c r="B30" s="10">
        <v>2</v>
      </c>
      <c r="C30" s="10">
        <v>2</v>
      </c>
      <c r="D30" s="67"/>
      <c r="E30" s="10"/>
      <c r="F30" s="67"/>
    </row>
    <row r="31" spans="1:7" ht="54" customHeight="1" x14ac:dyDescent="0.25">
      <c r="A31" s="8" t="s">
        <v>166</v>
      </c>
      <c r="B31" s="10">
        <v>2</v>
      </c>
      <c r="C31" s="125">
        <v>1</v>
      </c>
      <c r="D31" s="67"/>
      <c r="E31" s="10"/>
      <c r="F31" s="67"/>
      <c r="G31" s="122" t="s">
        <v>425</v>
      </c>
    </row>
    <row r="32" spans="1:7" ht="54" customHeight="1" x14ac:dyDescent="0.25">
      <c r="A32" s="36" t="s">
        <v>138</v>
      </c>
      <c r="B32" s="10">
        <v>2</v>
      </c>
      <c r="C32" s="10">
        <v>2</v>
      </c>
      <c r="D32" s="58" t="s">
        <v>139</v>
      </c>
      <c r="E32" s="10"/>
      <c r="F32" s="58" t="s">
        <v>140</v>
      </c>
    </row>
    <row r="33" spans="1:7" ht="49.5" x14ac:dyDescent="0.25">
      <c r="A33" s="8" t="s">
        <v>167</v>
      </c>
      <c r="B33" s="10">
        <v>2</v>
      </c>
      <c r="C33" s="10">
        <v>2</v>
      </c>
      <c r="D33" s="67"/>
      <c r="E33" s="10"/>
      <c r="F33" s="67"/>
    </row>
    <row r="34" spans="1:7" ht="63.75" customHeight="1" x14ac:dyDescent="0.25">
      <c r="A34" s="8" t="s">
        <v>168</v>
      </c>
      <c r="B34" s="10">
        <v>2</v>
      </c>
      <c r="C34" s="10">
        <v>2</v>
      </c>
      <c r="D34" s="58" t="s">
        <v>141</v>
      </c>
      <c r="E34" s="10"/>
      <c r="F34" s="58" t="s">
        <v>172</v>
      </c>
    </row>
    <row r="35" spans="1:7" ht="24" customHeight="1" x14ac:dyDescent="0.25">
      <c r="A35" s="7" t="s">
        <v>42</v>
      </c>
      <c r="B35" s="76">
        <f>SUM(B36:B39)</f>
        <v>8</v>
      </c>
      <c r="C35" s="76">
        <f>SUM(C36:C39)</f>
        <v>7</v>
      </c>
      <c r="D35" s="67"/>
      <c r="E35" s="76">
        <f>SUM(E36:E39)</f>
        <v>0</v>
      </c>
      <c r="F35" s="67"/>
    </row>
    <row r="36" spans="1:7" ht="66" x14ac:dyDescent="0.25">
      <c r="A36" s="9" t="s">
        <v>77</v>
      </c>
      <c r="B36" s="10">
        <v>2</v>
      </c>
      <c r="C36" s="10">
        <v>1</v>
      </c>
      <c r="D36" s="67"/>
      <c r="E36" s="10"/>
      <c r="F36" s="67"/>
    </row>
    <row r="37" spans="1:7" ht="49.5" x14ac:dyDescent="0.25">
      <c r="A37" s="36" t="s">
        <v>78</v>
      </c>
      <c r="B37" s="10">
        <v>2</v>
      </c>
      <c r="C37" s="10">
        <v>2</v>
      </c>
      <c r="D37" s="67"/>
      <c r="E37" s="10"/>
      <c r="F37" s="67"/>
    </row>
    <row r="38" spans="1:7" ht="33" x14ac:dyDescent="0.25">
      <c r="A38" s="9" t="s">
        <v>169</v>
      </c>
      <c r="B38" s="10">
        <v>2</v>
      </c>
      <c r="C38" s="10">
        <v>2</v>
      </c>
      <c r="D38" s="67"/>
      <c r="E38" s="10"/>
      <c r="F38" s="67"/>
    </row>
    <row r="39" spans="1:7" ht="33" x14ac:dyDescent="0.25">
      <c r="A39" s="36" t="s">
        <v>149</v>
      </c>
      <c r="B39" s="10">
        <v>2</v>
      </c>
      <c r="C39" s="10">
        <v>2</v>
      </c>
      <c r="D39" s="67"/>
      <c r="E39" s="10"/>
      <c r="F39" s="67"/>
    </row>
    <row r="40" spans="1:7" ht="28.5" customHeight="1" x14ac:dyDescent="0.25">
      <c r="A40" s="7" t="s">
        <v>43</v>
      </c>
      <c r="B40" s="76">
        <f>SUM(B41:B42)</f>
        <v>4</v>
      </c>
      <c r="C40" s="76">
        <f>SUM(C41:C42)</f>
        <v>4</v>
      </c>
      <c r="D40" s="67"/>
      <c r="E40" s="76">
        <f>SUM(E41:E42)</f>
        <v>0</v>
      </c>
      <c r="F40" s="67"/>
    </row>
    <row r="41" spans="1:7" ht="49.5" x14ac:dyDescent="0.25">
      <c r="A41" s="8" t="s">
        <v>54</v>
      </c>
      <c r="B41" s="10">
        <v>2</v>
      </c>
      <c r="C41" s="10">
        <v>2</v>
      </c>
      <c r="D41" s="67"/>
      <c r="E41" s="10"/>
      <c r="F41" s="67"/>
    </row>
    <row r="42" spans="1:7" ht="82.5" x14ac:dyDescent="0.25">
      <c r="A42" s="36" t="s">
        <v>170</v>
      </c>
      <c r="B42" s="10">
        <v>2</v>
      </c>
      <c r="C42" s="10">
        <v>2</v>
      </c>
      <c r="D42" s="58" t="s">
        <v>295</v>
      </c>
      <c r="E42" s="10"/>
      <c r="F42" s="67"/>
    </row>
    <row r="43" spans="1:7" ht="27" customHeight="1" x14ac:dyDescent="0.25">
      <c r="A43" s="32" t="s">
        <v>44</v>
      </c>
      <c r="B43" s="76">
        <f>SUM(B44:B48)</f>
        <v>10</v>
      </c>
      <c r="C43" s="76">
        <f>SUM(C44:C48)</f>
        <v>7</v>
      </c>
      <c r="D43" s="67"/>
      <c r="E43" s="76">
        <f>SUM(E44:E48)</f>
        <v>0</v>
      </c>
      <c r="F43" s="67"/>
    </row>
    <row r="44" spans="1:7" ht="49.5" x14ac:dyDescent="0.25">
      <c r="A44" s="8" t="s">
        <v>45</v>
      </c>
      <c r="B44" s="10">
        <v>2</v>
      </c>
      <c r="C44" s="10">
        <v>2</v>
      </c>
      <c r="D44" s="58" t="s">
        <v>53</v>
      </c>
      <c r="E44" s="10"/>
      <c r="F44" s="67"/>
    </row>
    <row r="45" spans="1:7" ht="33" x14ac:dyDescent="0.25">
      <c r="A45" s="8" t="s">
        <v>65</v>
      </c>
      <c r="B45" s="10">
        <v>2</v>
      </c>
      <c r="C45" s="10">
        <v>2</v>
      </c>
      <c r="D45" s="62" t="s">
        <v>153</v>
      </c>
      <c r="E45" s="10"/>
      <c r="F45" s="67"/>
    </row>
    <row r="46" spans="1:7" ht="49.5" x14ac:dyDescent="0.25">
      <c r="A46" s="36" t="s">
        <v>176</v>
      </c>
      <c r="B46" s="10">
        <v>2</v>
      </c>
      <c r="C46" s="10">
        <v>0</v>
      </c>
      <c r="D46" s="68"/>
      <c r="E46" s="10"/>
      <c r="F46" s="69"/>
    </row>
    <row r="47" spans="1:7" ht="49.5" x14ac:dyDescent="0.25">
      <c r="A47" s="36" t="s">
        <v>75</v>
      </c>
      <c r="B47" s="10">
        <v>2</v>
      </c>
      <c r="C47" s="10">
        <v>1</v>
      </c>
      <c r="D47" s="68"/>
      <c r="E47" s="10"/>
      <c r="F47" s="69"/>
      <c r="G47" s="122" t="s">
        <v>429</v>
      </c>
    </row>
    <row r="48" spans="1:7" ht="27.75" customHeight="1" x14ac:dyDescent="0.25">
      <c r="A48" s="8" t="s">
        <v>79</v>
      </c>
      <c r="B48" s="10">
        <v>2</v>
      </c>
      <c r="C48" s="10">
        <v>2</v>
      </c>
      <c r="D48" s="58"/>
      <c r="E48" s="10"/>
      <c r="F48" s="67"/>
    </row>
    <row r="49" spans="1:7" ht="23.25" customHeight="1" x14ac:dyDescent="0.25">
      <c r="A49" s="32" t="s">
        <v>46</v>
      </c>
      <c r="B49" s="6">
        <f>B50+B53</f>
        <v>10</v>
      </c>
      <c r="C49" s="6">
        <f>C50+C53</f>
        <v>7</v>
      </c>
      <c r="D49" s="67"/>
      <c r="E49" s="6">
        <f>E50+E53</f>
        <v>0</v>
      </c>
      <c r="F49" s="67"/>
    </row>
    <row r="50" spans="1:7" ht="23.25" customHeight="1" x14ac:dyDescent="0.25">
      <c r="A50" s="32" t="s">
        <v>18</v>
      </c>
      <c r="B50" s="76">
        <f>SUM(B51:B52)</f>
        <v>4</v>
      </c>
      <c r="C50" s="76">
        <f>SUM(C51:C52)</f>
        <v>4</v>
      </c>
      <c r="D50" s="67"/>
      <c r="E50" s="76">
        <f>SUM(E51:E52)</f>
        <v>0</v>
      </c>
      <c r="F50" s="67"/>
    </row>
    <row r="51" spans="1:7" ht="83.25" customHeight="1" x14ac:dyDescent="0.25">
      <c r="A51" s="36" t="s">
        <v>156</v>
      </c>
      <c r="B51" s="10">
        <v>2</v>
      </c>
      <c r="C51" s="10">
        <v>2</v>
      </c>
      <c r="D51" s="58" t="s">
        <v>157</v>
      </c>
      <c r="E51" s="10"/>
      <c r="F51" s="58" t="s">
        <v>146</v>
      </c>
    </row>
    <row r="52" spans="1:7" ht="49.5" x14ac:dyDescent="0.25">
      <c r="A52" s="36" t="s">
        <v>64</v>
      </c>
      <c r="B52" s="10">
        <v>2</v>
      </c>
      <c r="C52" s="10">
        <v>2</v>
      </c>
      <c r="D52" s="67"/>
      <c r="E52" s="10"/>
      <c r="F52" s="68"/>
      <c r="G52" s="122" t="s">
        <v>426</v>
      </c>
    </row>
    <row r="53" spans="1:7" ht="27" customHeight="1" x14ac:dyDescent="0.25">
      <c r="A53" s="32" t="s">
        <v>47</v>
      </c>
      <c r="B53" s="76">
        <f>SUM(B54:B56)</f>
        <v>6</v>
      </c>
      <c r="C53" s="76">
        <f>SUM(C54:C56)</f>
        <v>3</v>
      </c>
      <c r="D53" s="67"/>
      <c r="E53" s="76">
        <f>SUM(E54:E56)</f>
        <v>0</v>
      </c>
      <c r="F53" s="67"/>
    </row>
    <row r="54" spans="1:7" ht="33" x14ac:dyDescent="0.25">
      <c r="A54" s="8" t="s">
        <v>66</v>
      </c>
      <c r="B54" s="10">
        <v>2</v>
      </c>
      <c r="C54" s="10">
        <v>0</v>
      </c>
      <c r="D54" s="58" t="s">
        <v>49</v>
      </c>
      <c r="E54" s="10"/>
      <c r="F54" s="58" t="s">
        <v>49</v>
      </c>
    </row>
    <row r="55" spans="1:7" ht="33" x14ac:dyDescent="0.25">
      <c r="A55" s="8" t="s">
        <v>48</v>
      </c>
      <c r="B55" s="10">
        <v>2</v>
      </c>
      <c r="C55" s="10">
        <v>2</v>
      </c>
      <c r="D55" s="67"/>
      <c r="E55" s="10"/>
      <c r="F55" s="67"/>
    </row>
    <row r="56" spans="1:7" ht="54" customHeight="1" x14ac:dyDescent="0.25">
      <c r="A56" s="37" t="s">
        <v>84</v>
      </c>
      <c r="B56" s="10">
        <v>2</v>
      </c>
      <c r="C56" s="10">
        <v>1</v>
      </c>
      <c r="D56" s="67"/>
      <c r="E56" s="10"/>
      <c r="F56" s="67"/>
    </row>
    <row r="57" spans="1:7" ht="22.5" customHeight="1" x14ac:dyDescent="0.25">
      <c r="A57" s="74" t="s">
        <v>5</v>
      </c>
      <c r="B57" s="6">
        <f>B14+B21+B49</f>
        <v>62</v>
      </c>
      <c r="C57" s="6">
        <f>C14+C21+C49</f>
        <v>54</v>
      </c>
      <c r="D57" s="10"/>
      <c r="E57" s="6">
        <f>E14+E21+E49</f>
        <v>0</v>
      </c>
      <c r="F57" s="70"/>
    </row>
    <row r="58" spans="1:7" ht="27.75" customHeight="1" x14ac:dyDescent="0.25">
      <c r="A58" s="76" t="s">
        <v>6</v>
      </c>
      <c r="B58" s="6">
        <v>100</v>
      </c>
      <c r="C58" s="189">
        <f>ROUND(C57/B57*100,0)</f>
        <v>87</v>
      </c>
      <c r="D58" s="190"/>
      <c r="E58" s="184">
        <f>ROUND(E57/B57*100,0)</f>
        <v>0</v>
      </c>
      <c r="F58" s="184"/>
    </row>
    <row r="59" spans="1:7" ht="27" customHeight="1" x14ac:dyDescent="0.25">
      <c r="A59" s="76" t="s">
        <v>7</v>
      </c>
      <c r="B59" s="10"/>
      <c r="C59" s="184" t="str">
        <f>IF(AND(AND(C16=2,C23=2),C58&gt;=80),"Loại A",IF(AND(AND(C16=2,C23=2),C58&gt;=65),"Loại B",IF(AND(AND(C16=2,C23=2),C58&gt;=50),"Loại C",IF(AND(AND(C16=2,C23=2),C58&lt;50),"Không đạt chuẩn",IF(OR(C16&lt;2,C23&lt;2),"Không đạt chuẩn")))))</f>
        <v>Loại A</v>
      </c>
      <c r="D59" s="184"/>
      <c r="E59" s="184" t="str">
        <f>IF(AND(AND(E16=2,E23=2),E58&gt;=80),"Loại A",IF(AND(AND(E16=2,E23=2),E58&gt;=65),"Loại B",IF(AND(AND(E16=2,E23=2),E58&gt;=50),"Loại C",IF(AND(AND(E16=2,E23=2),E58&lt;50),"Không đạt chuẩn",IF(OR(E16&lt;2,E23&lt;2),"Không đạt chuẩn")))))</f>
        <v>Không đạt chuẩn</v>
      </c>
      <c r="F59" s="184"/>
    </row>
    <row r="60" spans="1:7" x14ac:dyDescent="0.25">
      <c r="A60" s="13"/>
    </row>
    <row r="61" spans="1:7" x14ac:dyDescent="0.25">
      <c r="A61" s="75" t="s">
        <v>296</v>
      </c>
      <c r="D61" s="182" t="s">
        <v>183</v>
      </c>
      <c r="E61" s="182"/>
      <c r="F61" s="182"/>
    </row>
    <row r="62" spans="1:7" x14ac:dyDescent="0.25">
      <c r="A62" s="77" t="s">
        <v>8</v>
      </c>
      <c r="D62" s="185" t="s">
        <v>9</v>
      </c>
      <c r="E62" s="185"/>
      <c r="F62" s="185"/>
    </row>
    <row r="63" spans="1:7" x14ac:dyDescent="0.25">
      <c r="A63" s="75" t="s">
        <v>10</v>
      </c>
      <c r="D63" s="182" t="s">
        <v>10</v>
      </c>
      <c r="E63" s="182"/>
      <c r="F63" s="182"/>
    </row>
    <row r="65" spans="1:3" x14ac:dyDescent="0.25">
      <c r="C65" s="14"/>
    </row>
    <row r="67" spans="1:3" x14ac:dyDescent="0.25">
      <c r="C67" s="14"/>
    </row>
    <row r="68" spans="1:3" x14ac:dyDescent="0.25">
      <c r="A68" s="88" t="s">
        <v>204</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95" priority="2" stopIfTrue="1" operator="equal">
      <formula>0</formula>
    </cfRule>
  </conditionalFormatting>
  <conditionalFormatting sqref="E14:E56">
    <cfRule type="cellIs" dxfId="94"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49" workbookViewId="0">
      <selection activeCell="F50" sqref="F50"/>
    </sheetView>
  </sheetViews>
  <sheetFormatPr defaultColWidth="8.88671875" defaultRowHeight="16.5" x14ac:dyDescent="0.25"/>
  <cols>
    <col min="1" max="1" width="49.21875" style="5" customWidth="1"/>
    <col min="2" max="2" width="6.6640625" style="5" customWidth="1"/>
    <col min="3" max="3" width="12.109375" style="5" customWidth="1"/>
    <col min="4" max="4" width="18" style="114" customWidth="1"/>
    <col min="5" max="5" width="11.6640625" style="5" customWidth="1"/>
    <col min="6" max="6" width="18.109375" style="5" customWidth="1"/>
    <col min="7" max="7" width="20.33203125" style="122" customWidth="1"/>
    <col min="8" max="16384" width="8.88671875" style="5"/>
  </cols>
  <sheetData>
    <row r="1" spans="1:6" ht="17.25" customHeight="1" x14ac:dyDescent="0.25"/>
    <row r="2" spans="1:6" ht="58.5" customHeight="1" x14ac:dyDescent="0.25">
      <c r="A2" s="78" t="s">
        <v>401</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17" t="s">
        <v>402</v>
      </c>
      <c r="B5" s="33"/>
      <c r="C5" s="33"/>
      <c r="D5" s="118"/>
      <c r="E5" s="33"/>
      <c r="F5" s="33"/>
    </row>
    <row r="6" spans="1:6" ht="18" customHeight="1" x14ac:dyDescent="0.25">
      <c r="A6" s="117" t="s">
        <v>403</v>
      </c>
      <c r="B6" s="33"/>
      <c r="C6" s="33"/>
      <c r="D6" s="118"/>
      <c r="E6" s="33"/>
      <c r="F6" s="33"/>
    </row>
    <row r="7" spans="1:6" ht="18" customHeight="1" x14ac:dyDescent="0.25">
      <c r="A7" s="119" t="s">
        <v>404</v>
      </c>
      <c r="B7" s="33"/>
      <c r="C7" s="33"/>
      <c r="D7" s="118"/>
      <c r="E7" s="33"/>
      <c r="F7" s="33"/>
    </row>
    <row r="8" spans="1:6" ht="18" customHeight="1" x14ac:dyDescent="0.25">
      <c r="A8" s="117" t="s">
        <v>405</v>
      </c>
      <c r="B8" s="33"/>
      <c r="C8" s="33"/>
      <c r="D8" s="118"/>
      <c r="E8" s="33"/>
      <c r="F8" s="33"/>
    </row>
    <row r="9" spans="1:6" ht="18" customHeight="1" x14ac:dyDescent="0.25">
      <c r="A9" s="12" t="s">
        <v>406</v>
      </c>
      <c r="B9" s="33"/>
      <c r="C9" s="33"/>
      <c r="D9" s="118"/>
      <c r="E9" s="33"/>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29" t="s">
        <v>3</v>
      </c>
      <c r="D12" s="15" t="s">
        <v>4</v>
      </c>
      <c r="E12" s="29" t="s">
        <v>3</v>
      </c>
      <c r="F12" s="29" t="s">
        <v>4</v>
      </c>
    </row>
    <row r="13" spans="1:6" ht="21.75" customHeight="1" x14ac:dyDescent="0.25">
      <c r="A13" s="30" t="s">
        <v>34</v>
      </c>
      <c r="B13" s="6">
        <f>B14+B17</f>
        <v>8</v>
      </c>
      <c r="C13" s="6">
        <f>C14+C17</f>
        <v>8</v>
      </c>
      <c r="D13" s="54"/>
      <c r="E13" s="6">
        <f>E14+E17</f>
        <v>0</v>
      </c>
      <c r="F13" s="67"/>
    </row>
    <row r="14" spans="1:6" ht="21.75" customHeight="1" x14ac:dyDescent="0.25">
      <c r="A14" s="31" t="s">
        <v>14</v>
      </c>
      <c r="B14" s="84">
        <f>SUM(B15:B16)</f>
        <v>4</v>
      </c>
      <c r="C14" s="84">
        <f>SUM(C15:C16)</f>
        <v>4</v>
      </c>
      <c r="D14" s="54"/>
      <c r="E14" s="84">
        <f>SUM(E15:E16)</f>
        <v>0</v>
      </c>
      <c r="F14" s="67"/>
    </row>
    <row r="15" spans="1:6" ht="37.5" customHeight="1" x14ac:dyDescent="0.25">
      <c r="A15" s="9" t="s">
        <v>70</v>
      </c>
      <c r="B15" s="10">
        <v>2</v>
      </c>
      <c r="C15" s="10">
        <v>2</v>
      </c>
      <c r="D15" s="120" t="s">
        <v>407</v>
      </c>
      <c r="E15" s="10"/>
      <c r="F15" s="67"/>
    </row>
    <row r="16" spans="1:6" ht="30" customHeight="1" x14ac:dyDescent="0.25">
      <c r="A16" s="9" t="s">
        <v>35</v>
      </c>
      <c r="B16" s="10">
        <v>2</v>
      </c>
      <c r="C16" s="10">
        <v>2</v>
      </c>
      <c r="D16" s="54" t="s">
        <v>408</v>
      </c>
      <c r="E16" s="10"/>
      <c r="F16" s="67"/>
    </row>
    <row r="17" spans="1:7" ht="23.25" customHeight="1" x14ac:dyDescent="0.25">
      <c r="A17" s="31" t="s">
        <v>15</v>
      </c>
      <c r="B17" s="84">
        <f>SUM(B18:B19)</f>
        <v>4</v>
      </c>
      <c r="C17" s="84">
        <f>SUM(C18:C19)</f>
        <v>4</v>
      </c>
      <c r="D17" s="54"/>
      <c r="E17" s="84">
        <f>SUM(E18:E19)</f>
        <v>0</v>
      </c>
      <c r="F17" s="67"/>
    </row>
    <row r="18" spans="1:7" ht="138" customHeight="1" x14ac:dyDescent="0.25">
      <c r="A18" s="8" t="s">
        <v>36</v>
      </c>
      <c r="B18" s="10">
        <v>2</v>
      </c>
      <c r="C18" s="10">
        <v>2</v>
      </c>
      <c r="D18" s="120" t="s">
        <v>409</v>
      </c>
      <c r="E18" s="10"/>
      <c r="F18" s="67"/>
    </row>
    <row r="19" spans="1:7" ht="83.25" customHeight="1" x14ac:dyDescent="0.25">
      <c r="A19" s="8" t="s">
        <v>37</v>
      </c>
      <c r="B19" s="10">
        <v>2</v>
      </c>
      <c r="C19" s="10">
        <v>2</v>
      </c>
      <c r="D19" s="120" t="s">
        <v>410</v>
      </c>
      <c r="E19" s="10"/>
      <c r="F19" s="67"/>
    </row>
    <row r="20" spans="1:7" ht="21.75" customHeight="1" x14ac:dyDescent="0.25">
      <c r="A20" s="7" t="s">
        <v>38</v>
      </c>
      <c r="B20" s="6">
        <f>B21+B28+B34+B39+B42</f>
        <v>44</v>
      </c>
      <c r="C20" s="6">
        <f>C21+C28+C34+C39+C42</f>
        <v>36</v>
      </c>
      <c r="D20" s="54"/>
      <c r="E20" s="6">
        <f>E21+E28+E34+E39+E42</f>
        <v>0</v>
      </c>
      <c r="F20" s="67"/>
    </row>
    <row r="21" spans="1:7" ht="21.75" customHeight="1" x14ac:dyDescent="0.25">
      <c r="A21" s="7" t="s">
        <v>39</v>
      </c>
      <c r="B21" s="84">
        <f>SUM(B22:B27)</f>
        <v>12</v>
      </c>
      <c r="C21" s="84">
        <f>SUM(C22:C27)</f>
        <v>8</v>
      </c>
      <c r="D21" s="54"/>
      <c r="E21" s="84">
        <f>SUM(E22:E27)</f>
        <v>0</v>
      </c>
      <c r="F21" s="67"/>
    </row>
    <row r="22" spans="1:7" ht="57.75" customHeight="1" x14ac:dyDescent="0.25">
      <c r="A22" s="8" t="s">
        <v>40</v>
      </c>
      <c r="B22" s="10">
        <v>2</v>
      </c>
      <c r="C22" s="10">
        <v>2</v>
      </c>
      <c r="D22" s="121" t="s">
        <v>411</v>
      </c>
      <c r="E22" s="10"/>
      <c r="F22" s="67"/>
    </row>
    <row r="23" spans="1:7" ht="82.5" x14ac:dyDescent="0.25">
      <c r="A23" s="37" t="s">
        <v>61</v>
      </c>
      <c r="B23" s="10">
        <v>2</v>
      </c>
      <c r="C23" s="10">
        <v>1</v>
      </c>
      <c r="D23" s="120" t="s">
        <v>67</v>
      </c>
      <c r="E23" s="10"/>
      <c r="F23" s="58" t="s">
        <v>50</v>
      </c>
    </row>
    <row r="24" spans="1:7" ht="40.5" x14ac:dyDescent="0.25">
      <c r="A24" s="8" t="s">
        <v>60</v>
      </c>
      <c r="B24" s="10">
        <v>2</v>
      </c>
      <c r="C24" s="10">
        <v>2</v>
      </c>
      <c r="D24" s="120" t="s">
        <v>412</v>
      </c>
      <c r="E24" s="10"/>
      <c r="F24" s="58" t="s">
        <v>123</v>
      </c>
      <c r="G24" s="122" t="s">
        <v>431</v>
      </c>
    </row>
    <row r="25" spans="1:7" ht="49.5" x14ac:dyDescent="0.25">
      <c r="A25" s="36" t="s">
        <v>99</v>
      </c>
      <c r="B25" s="10">
        <v>2</v>
      </c>
      <c r="C25" s="10">
        <v>0</v>
      </c>
      <c r="D25" s="120"/>
      <c r="E25" s="10"/>
      <c r="F25" s="67"/>
    </row>
    <row r="26" spans="1:7" ht="33" x14ac:dyDescent="0.25">
      <c r="A26" s="36" t="s">
        <v>62</v>
      </c>
      <c r="B26" s="10">
        <v>2</v>
      </c>
      <c r="C26" s="10">
        <v>1</v>
      </c>
      <c r="D26" s="120"/>
      <c r="E26" s="10"/>
      <c r="F26" s="67"/>
    </row>
    <row r="27" spans="1:7" ht="33" x14ac:dyDescent="0.25">
      <c r="A27" s="37" t="s">
        <v>164</v>
      </c>
      <c r="B27" s="10">
        <v>2</v>
      </c>
      <c r="C27" s="10">
        <v>2</v>
      </c>
      <c r="D27" s="54"/>
      <c r="E27" s="10"/>
      <c r="F27" s="67"/>
    </row>
    <row r="28" spans="1:7" ht="22.5" customHeight="1" x14ac:dyDescent="0.25">
      <c r="A28" s="7" t="s">
        <v>41</v>
      </c>
      <c r="B28" s="84">
        <f>SUM(B29:B33)</f>
        <v>10</v>
      </c>
      <c r="C28" s="84">
        <f>SUM(C29:C33)</f>
        <v>10</v>
      </c>
      <c r="D28" s="54"/>
      <c r="E28" s="84">
        <f>SUM(E29:E33)</f>
        <v>0</v>
      </c>
      <c r="F28" s="67"/>
    </row>
    <row r="29" spans="1:7" ht="33" x14ac:dyDescent="0.25">
      <c r="A29" s="8" t="s">
        <v>165</v>
      </c>
      <c r="B29" s="10">
        <v>2</v>
      </c>
      <c r="C29" s="10">
        <v>2</v>
      </c>
      <c r="D29" s="54"/>
      <c r="E29" s="10"/>
      <c r="F29" s="67"/>
    </row>
    <row r="30" spans="1:7" ht="54" customHeight="1" x14ac:dyDescent="0.25">
      <c r="A30" s="8" t="s">
        <v>166</v>
      </c>
      <c r="B30" s="10">
        <v>2</v>
      </c>
      <c r="C30" s="10">
        <v>2</v>
      </c>
      <c r="D30" s="54" t="s">
        <v>413</v>
      </c>
      <c r="E30" s="10"/>
      <c r="F30" s="67"/>
    </row>
    <row r="31" spans="1:7" ht="54" customHeight="1" x14ac:dyDescent="0.25">
      <c r="A31" s="36" t="s">
        <v>138</v>
      </c>
      <c r="B31" s="10">
        <v>2</v>
      </c>
      <c r="C31" s="10">
        <v>2</v>
      </c>
      <c r="D31" s="120"/>
      <c r="E31" s="10"/>
      <c r="F31" s="58" t="s">
        <v>140</v>
      </c>
    </row>
    <row r="32" spans="1:7" ht="49.5" x14ac:dyDescent="0.25">
      <c r="A32" s="8" t="s">
        <v>167</v>
      </c>
      <c r="B32" s="10">
        <v>2</v>
      </c>
      <c r="C32" s="10">
        <v>2</v>
      </c>
      <c r="D32" s="54"/>
      <c r="E32" s="10"/>
      <c r="F32" s="67"/>
    </row>
    <row r="33" spans="1:7" ht="64.5" customHeight="1" x14ac:dyDescent="0.25">
      <c r="A33" s="8" t="s">
        <v>168</v>
      </c>
      <c r="B33" s="10">
        <v>2</v>
      </c>
      <c r="C33" s="10">
        <v>2</v>
      </c>
      <c r="D33" s="120"/>
      <c r="E33" s="10"/>
      <c r="F33" s="58" t="s">
        <v>172</v>
      </c>
    </row>
    <row r="34" spans="1:7" ht="24" customHeight="1" x14ac:dyDescent="0.25">
      <c r="A34" s="7" t="s">
        <v>42</v>
      </c>
      <c r="B34" s="84">
        <f>SUM(B35:B38)</f>
        <v>8</v>
      </c>
      <c r="C34" s="84">
        <f>SUM(C35:C38)</f>
        <v>7</v>
      </c>
      <c r="D34" s="54"/>
      <c r="E34" s="84">
        <f>SUM(E35:E38)</f>
        <v>0</v>
      </c>
      <c r="F34" s="67"/>
    </row>
    <row r="35" spans="1:7" ht="66" x14ac:dyDescent="0.25">
      <c r="A35" s="9" t="s">
        <v>77</v>
      </c>
      <c r="B35" s="10">
        <v>2</v>
      </c>
      <c r="C35" s="10">
        <v>1</v>
      </c>
      <c r="D35" s="54"/>
      <c r="E35" s="10"/>
      <c r="F35" s="67"/>
    </row>
    <row r="36" spans="1:7" ht="49.5" x14ac:dyDescent="0.25">
      <c r="A36" s="36" t="s">
        <v>78</v>
      </c>
      <c r="B36" s="10">
        <v>2</v>
      </c>
      <c r="C36" s="10">
        <v>2</v>
      </c>
      <c r="D36" s="54"/>
      <c r="E36" s="10"/>
      <c r="F36" s="67"/>
    </row>
    <row r="37" spans="1:7" ht="33" x14ac:dyDescent="0.25">
      <c r="A37" s="9" t="s">
        <v>169</v>
      </c>
      <c r="B37" s="10">
        <v>2</v>
      </c>
      <c r="C37" s="10">
        <v>2</v>
      </c>
      <c r="D37" s="54"/>
      <c r="E37" s="10"/>
      <c r="F37" s="67"/>
    </row>
    <row r="38" spans="1:7" ht="33" x14ac:dyDescent="0.25">
      <c r="A38" s="36" t="s">
        <v>149</v>
      </c>
      <c r="B38" s="10">
        <v>2</v>
      </c>
      <c r="C38" s="10">
        <v>2</v>
      </c>
      <c r="D38" s="54"/>
      <c r="E38" s="10"/>
      <c r="F38" s="67"/>
    </row>
    <row r="39" spans="1:7" ht="28.5" customHeight="1" x14ac:dyDescent="0.25">
      <c r="A39" s="7" t="s">
        <v>43</v>
      </c>
      <c r="B39" s="84">
        <f>SUM(B40:B41)</f>
        <v>4</v>
      </c>
      <c r="C39" s="84">
        <f>SUM(C40:C41)</f>
        <v>3</v>
      </c>
      <c r="D39" s="54"/>
      <c r="E39" s="84">
        <f>SUM(E40:E41)</f>
        <v>0</v>
      </c>
      <c r="F39" s="67"/>
    </row>
    <row r="40" spans="1:7" ht="46.5" customHeight="1" x14ac:dyDescent="0.25">
      <c r="A40" s="8" t="s">
        <v>54</v>
      </c>
      <c r="B40" s="10">
        <v>2</v>
      </c>
      <c r="C40" s="10">
        <v>1</v>
      </c>
      <c r="D40" s="54"/>
      <c r="E40" s="10"/>
      <c r="F40" s="67"/>
    </row>
    <row r="41" spans="1:7" ht="82.5" x14ac:dyDescent="0.25">
      <c r="A41" s="36" t="s">
        <v>170</v>
      </c>
      <c r="B41" s="10">
        <v>2</v>
      </c>
      <c r="C41" s="10">
        <v>2</v>
      </c>
      <c r="D41" s="120"/>
      <c r="E41" s="10"/>
      <c r="F41" s="67"/>
    </row>
    <row r="42" spans="1:7" ht="27" customHeight="1" x14ac:dyDescent="0.25">
      <c r="A42" s="32" t="s">
        <v>44</v>
      </c>
      <c r="B42" s="84">
        <f>SUM(B43:B47)</f>
        <v>10</v>
      </c>
      <c r="C42" s="84">
        <f>SUM(C43:C47)</f>
        <v>8</v>
      </c>
      <c r="D42" s="54"/>
      <c r="E42" s="84">
        <f>SUM(E43:E47)</f>
        <v>0</v>
      </c>
      <c r="F42" s="67"/>
    </row>
    <row r="43" spans="1:7" ht="53.25" customHeight="1" x14ac:dyDescent="0.25">
      <c r="A43" s="8" t="s">
        <v>45</v>
      </c>
      <c r="B43" s="10">
        <v>2</v>
      </c>
      <c r="C43" s="10">
        <v>2</v>
      </c>
      <c r="D43" s="120"/>
      <c r="E43" s="10"/>
      <c r="F43" s="67"/>
    </row>
    <row r="44" spans="1:7" ht="38.25" customHeight="1" x14ac:dyDescent="0.25">
      <c r="A44" s="8" t="s">
        <v>65</v>
      </c>
      <c r="B44" s="10">
        <v>2</v>
      </c>
      <c r="C44" s="10">
        <v>2</v>
      </c>
      <c r="D44" s="120"/>
      <c r="E44" s="10"/>
      <c r="F44" s="67"/>
    </row>
    <row r="45" spans="1:7" ht="54.75" customHeight="1" x14ac:dyDescent="0.25">
      <c r="A45" s="36" t="s">
        <v>176</v>
      </c>
      <c r="B45" s="10">
        <v>2</v>
      </c>
      <c r="C45" s="10"/>
      <c r="D45" s="54"/>
      <c r="E45" s="10"/>
      <c r="F45" s="69"/>
      <c r="G45" s="122" t="s">
        <v>485</v>
      </c>
    </row>
    <row r="46" spans="1:7" ht="53.25" customHeight="1" x14ac:dyDescent="0.25">
      <c r="A46" s="36" t="s">
        <v>75</v>
      </c>
      <c r="B46" s="10">
        <v>2</v>
      </c>
      <c r="C46" s="10">
        <v>2</v>
      </c>
      <c r="D46" s="54"/>
      <c r="E46" s="10"/>
      <c r="F46" s="69"/>
      <c r="G46" s="123" t="s">
        <v>484</v>
      </c>
    </row>
    <row r="47" spans="1:7" ht="27.75" customHeight="1" x14ac:dyDescent="0.25">
      <c r="A47" s="8" t="s">
        <v>79</v>
      </c>
      <c r="B47" s="10">
        <v>2</v>
      </c>
      <c r="C47" s="10">
        <v>2</v>
      </c>
      <c r="D47" s="120"/>
      <c r="E47" s="10"/>
      <c r="F47" s="67"/>
    </row>
    <row r="48" spans="1:7" ht="23.25" customHeight="1" x14ac:dyDescent="0.25">
      <c r="A48" s="32" t="s">
        <v>46</v>
      </c>
      <c r="B48" s="6">
        <f>B49+B52</f>
        <v>10</v>
      </c>
      <c r="C48" s="6">
        <f>C49+C52</f>
        <v>7</v>
      </c>
      <c r="D48" s="54"/>
      <c r="E48" s="6">
        <f>E49+E52</f>
        <v>0</v>
      </c>
      <c r="F48" s="67"/>
    </row>
    <row r="49" spans="1:6" ht="23.25" customHeight="1" x14ac:dyDescent="0.25">
      <c r="A49" s="32" t="s">
        <v>18</v>
      </c>
      <c r="B49" s="84">
        <f>SUM(B50:B51)</f>
        <v>4</v>
      </c>
      <c r="C49" s="84">
        <f>SUM(C50:C51)</f>
        <v>4</v>
      </c>
      <c r="D49" s="54"/>
      <c r="E49" s="84">
        <f>SUM(E50:E51)</f>
        <v>0</v>
      </c>
      <c r="F49" s="67"/>
    </row>
    <row r="50" spans="1:6" ht="71.25" customHeight="1" x14ac:dyDescent="0.25">
      <c r="A50" s="36" t="s">
        <v>156</v>
      </c>
      <c r="B50" s="10">
        <v>2</v>
      </c>
      <c r="C50" s="10">
        <v>2</v>
      </c>
      <c r="D50" s="120"/>
      <c r="E50" s="10"/>
      <c r="F50" s="58" t="s">
        <v>146</v>
      </c>
    </row>
    <row r="51" spans="1:6" ht="49.5" x14ac:dyDescent="0.25">
      <c r="A51" s="36" t="s">
        <v>64</v>
      </c>
      <c r="B51" s="10">
        <v>2</v>
      </c>
      <c r="C51" s="10">
        <v>2</v>
      </c>
      <c r="D51" s="54" t="s">
        <v>414</v>
      </c>
      <c r="E51" s="10"/>
      <c r="F51" s="68"/>
    </row>
    <row r="52" spans="1:6" ht="27" customHeight="1" x14ac:dyDescent="0.25">
      <c r="A52" s="32" t="s">
        <v>47</v>
      </c>
      <c r="B52" s="84">
        <f>SUM(B53:B55)</f>
        <v>6</v>
      </c>
      <c r="C52" s="84">
        <f>SUM(C53:C55)</f>
        <v>3</v>
      </c>
      <c r="D52" s="54"/>
      <c r="E52" s="84">
        <f>SUM(E53:E55)</f>
        <v>0</v>
      </c>
      <c r="F52" s="67"/>
    </row>
    <row r="53" spans="1:6" ht="33" x14ac:dyDescent="0.25">
      <c r="A53" s="8" t="s">
        <v>66</v>
      </c>
      <c r="B53" s="10">
        <v>2</v>
      </c>
      <c r="C53" s="10"/>
      <c r="D53" s="120" t="s">
        <v>49</v>
      </c>
      <c r="E53" s="10"/>
      <c r="F53" s="58" t="s">
        <v>49</v>
      </c>
    </row>
    <row r="54" spans="1:6" ht="33" x14ac:dyDescent="0.25">
      <c r="A54" s="8" t="s">
        <v>48</v>
      </c>
      <c r="B54" s="10">
        <v>2</v>
      </c>
      <c r="C54" s="10">
        <v>2</v>
      </c>
      <c r="D54" s="54"/>
      <c r="E54" s="10"/>
      <c r="F54" s="67"/>
    </row>
    <row r="55" spans="1:6" ht="54" customHeight="1" x14ac:dyDescent="0.25">
      <c r="A55" s="37" t="s">
        <v>84</v>
      </c>
      <c r="B55" s="10">
        <v>2</v>
      </c>
      <c r="C55" s="10">
        <v>1</v>
      </c>
      <c r="D55" s="54"/>
      <c r="E55" s="10"/>
      <c r="F55" s="67"/>
    </row>
    <row r="56" spans="1:6" ht="22.5" customHeight="1" x14ac:dyDescent="0.25">
      <c r="A56" s="83" t="s">
        <v>5</v>
      </c>
      <c r="B56" s="6">
        <f>B13+B20+B48</f>
        <v>62</v>
      </c>
      <c r="C56" s="6">
        <f>C13+C20+C48</f>
        <v>51</v>
      </c>
      <c r="D56" s="16"/>
      <c r="E56" s="6">
        <f>E13+E20+E48</f>
        <v>0</v>
      </c>
      <c r="F56" s="70"/>
    </row>
    <row r="57" spans="1:6" ht="27.75" customHeight="1" x14ac:dyDescent="0.25">
      <c r="A57" s="84" t="s">
        <v>6</v>
      </c>
      <c r="B57" s="6">
        <v>100</v>
      </c>
      <c r="C57" s="189">
        <f>ROUND(C56/B56*100,0)</f>
        <v>82</v>
      </c>
      <c r="D57" s="190"/>
      <c r="E57" s="184">
        <f>ROUND(E56/B56*100,0)</f>
        <v>0</v>
      </c>
      <c r="F57" s="184"/>
    </row>
    <row r="58" spans="1:6" ht="27" customHeight="1" x14ac:dyDescent="0.25">
      <c r="A58" s="84" t="s">
        <v>7</v>
      </c>
      <c r="B58" s="10"/>
      <c r="C58" s="184" t="str">
        <f>IF(AND(AND(C15=2,C22=2),C57&gt;=80),"Loại A",IF(AND(AND(C15=2,C22=2),C57&gt;=65),"Loại B",IF(AND(AND(C15=2,C22=2),C57&gt;=50),"Loại C",IF(AND(AND(C15=2,C22=2),C57&lt;50),"Không đạt chuẩn",IF(OR(C15&lt;2,C22&lt;2),"Không đạt chuẩn")))))</f>
        <v>Loại A</v>
      </c>
      <c r="D58" s="184"/>
      <c r="E58" s="184" t="str">
        <f>IF(AND(AND(E15=2,E22=2),E57&gt;=80),"Loại A",IF(AND(AND(E15=2,E22=2),E57&gt;=65),"Loại B",IF(AND(AND(E15=2,E22=2),E57&gt;=50),"Loại C",IF(AND(AND(E15=2,E22=2),E57&lt;50),"Không đạt chuẩn",IF(OR(E15&lt;2,E22&lt;2),"Không đạt chuẩn")))))</f>
        <v>Không đạt chuẩn</v>
      </c>
      <c r="F58" s="184"/>
    </row>
    <row r="59" spans="1:6" x14ac:dyDescent="0.25">
      <c r="A59" s="13"/>
    </row>
    <row r="60" spans="1:6" x14ac:dyDescent="0.25">
      <c r="A60" s="82" t="s">
        <v>182</v>
      </c>
      <c r="D60" s="182" t="s">
        <v>183</v>
      </c>
      <c r="E60" s="182"/>
      <c r="F60" s="182"/>
    </row>
    <row r="61" spans="1:6" x14ac:dyDescent="0.25">
      <c r="A61" s="85" t="s">
        <v>8</v>
      </c>
      <c r="D61" s="185" t="s">
        <v>9</v>
      </c>
      <c r="E61" s="185"/>
      <c r="F61" s="185"/>
    </row>
    <row r="62" spans="1:6" x14ac:dyDescent="0.25">
      <c r="A62" s="82" t="s">
        <v>10</v>
      </c>
      <c r="D62" s="182" t="s">
        <v>10</v>
      </c>
      <c r="E62" s="182"/>
      <c r="F62" s="182"/>
    </row>
    <row r="64" spans="1:6" x14ac:dyDescent="0.25">
      <c r="C64" s="14"/>
    </row>
    <row r="66" spans="3:4" x14ac:dyDescent="0.25">
      <c r="C66" s="14"/>
      <c r="D66" s="5"/>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3" priority="2" stopIfTrue="1" operator="equal">
      <formula>0</formula>
    </cfRule>
  </conditionalFormatting>
  <conditionalFormatting sqref="E13:E55">
    <cfRule type="cellIs" dxfId="92" priority="1" stopIfTrue="1" operator="equal">
      <formula>0</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56" workbookViewId="0">
      <selection activeCell="C56" sqref="C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18.33203125" style="122" customWidth="1"/>
    <col min="8" max="16384" width="8.88671875" style="5"/>
  </cols>
  <sheetData>
    <row r="1" spans="1:6" ht="17.25" customHeight="1" x14ac:dyDescent="0.25"/>
    <row r="2" spans="1:6" ht="58.5" customHeight="1" x14ac:dyDescent="0.25">
      <c r="A2" s="78" t="s">
        <v>285</v>
      </c>
      <c r="B2" s="3"/>
      <c r="D2" s="186" t="s">
        <v>11</v>
      </c>
      <c r="E2" s="186"/>
      <c r="F2" s="186"/>
    </row>
    <row r="3" spans="1:6" x14ac:dyDescent="0.25">
      <c r="A3" s="1"/>
      <c r="B3" s="2"/>
    </row>
    <row r="4" spans="1:6" ht="35.25" customHeight="1" x14ac:dyDescent="0.25">
      <c r="A4" s="187" t="s">
        <v>57</v>
      </c>
      <c r="B4" s="188"/>
      <c r="C4" s="188"/>
      <c r="D4" s="188"/>
      <c r="E4" s="188"/>
      <c r="F4" s="188"/>
    </row>
    <row r="5" spans="1:6" ht="23.25" customHeight="1" x14ac:dyDescent="0.25">
      <c r="A5" s="72"/>
      <c r="B5" s="73"/>
      <c r="C5" s="73"/>
      <c r="D5" s="73"/>
      <c r="E5" s="73"/>
      <c r="F5" s="73"/>
    </row>
    <row r="6" spans="1:6" ht="18" customHeight="1" x14ac:dyDescent="0.25">
      <c r="A6" s="12" t="s">
        <v>297</v>
      </c>
      <c r="B6" s="33"/>
      <c r="C6" s="33"/>
      <c r="D6" s="33"/>
      <c r="E6" s="33"/>
      <c r="F6" s="33"/>
    </row>
    <row r="7" spans="1:6" ht="18" customHeight="1" x14ac:dyDescent="0.25">
      <c r="A7" s="12" t="s">
        <v>197</v>
      </c>
      <c r="B7" s="33"/>
      <c r="C7" s="33"/>
      <c r="D7" s="33"/>
      <c r="E7" s="33"/>
      <c r="F7" s="33"/>
    </row>
    <row r="8" spans="1:6" ht="18" customHeight="1" x14ac:dyDescent="0.25">
      <c r="A8" s="21" t="s">
        <v>298</v>
      </c>
      <c r="B8" s="33"/>
      <c r="C8" s="33"/>
      <c r="D8" s="33"/>
      <c r="E8" s="33"/>
      <c r="F8" s="33"/>
    </row>
    <row r="9" spans="1:6" ht="18" customHeight="1" x14ac:dyDescent="0.25">
      <c r="A9" s="12" t="s">
        <v>288</v>
      </c>
      <c r="B9" s="33"/>
      <c r="C9" s="33"/>
      <c r="D9" s="33"/>
      <c r="E9" s="33"/>
      <c r="F9" s="33"/>
    </row>
    <row r="10" spans="1:6" ht="18" customHeight="1" x14ac:dyDescent="0.25">
      <c r="A10" s="12" t="s">
        <v>299</v>
      </c>
      <c r="B10" s="33"/>
      <c r="C10" s="33"/>
      <c r="D10" s="33"/>
      <c r="E10" s="33"/>
      <c r="F10" s="33"/>
    </row>
    <row r="11" spans="1:6" ht="10.5" customHeight="1" x14ac:dyDescent="0.25">
      <c r="A11" s="4"/>
    </row>
    <row r="12" spans="1:6" x14ac:dyDescent="0.25">
      <c r="A12" s="184" t="s">
        <v>0</v>
      </c>
      <c r="B12" s="184" t="s">
        <v>1</v>
      </c>
      <c r="C12" s="184" t="s">
        <v>33</v>
      </c>
      <c r="D12" s="184"/>
      <c r="E12" s="184" t="s">
        <v>2</v>
      </c>
      <c r="F12" s="184"/>
    </row>
    <row r="13" spans="1:6" ht="34.5" x14ac:dyDescent="0.25">
      <c r="A13" s="184"/>
      <c r="B13" s="184"/>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76">
        <f>SUM(B16:B17)</f>
        <v>4</v>
      </c>
      <c r="C15" s="76">
        <f>SUM(C16:C17)</f>
        <v>4</v>
      </c>
      <c r="D15" s="67"/>
      <c r="E15" s="76">
        <f>SUM(E16:E17)</f>
        <v>0</v>
      </c>
      <c r="F15" s="67"/>
    </row>
    <row r="16" spans="1:6" ht="37.5" customHeight="1" x14ac:dyDescent="0.25">
      <c r="A16" s="9" t="s">
        <v>70</v>
      </c>
      <c r="B16" s="10">
        <v>2</v>
      </c>
      <c r="C16" s="10">
        <v>2</v>
      </c>
      <c r="D16" s="86" t="s">
        <v>300</v>
      </c>
      <c r="E16" s="10"/>
      <c r="F16" s="67"/>
    </row>
    <row r="17" spans="1:6" ht="30" customHeight="1" x14ac:dyDescent="0.25">
      <c r="A17" s="9" t="s">
        <v>35</v>
      </c>
      <c r="B17" s="10">
        <v>2</v>
      </c>
      <c r="C17" s="10">
        <v>2</v>
      </c>
      <c r="D17" s="67" t="s">
        <v>291</v>
      </c>
      <c r="E17" s="10"/>
      <c r="F17" s="67"/>
    </row>
    <row r="18" spans="1:6" ht="23.25" customHeight="1" x14ac:dyDescent="0.25">
      <c r="A18" s="31" t="s">
        <v>15</v>
      </c>
      <c r="B18" s="76">
        <f>SUM(B19:B20)</f>
        <v>4</v>
      </c>
      <c r="C18" s="76">
        <f>SUM(C19:C20)</f>
        <v>4</v>
      </c>
      <c r="D18" s="67"/>
      <c r="E18" s="76">
        <f>SUM(E19:E20)</f>
        <v>0</v>
      </c>
      <c r="F18" s="67"/>
    </row>
    <row r="19" spans="1:6" ht="143.25" customHeight="1" x14ac:dyDescent="0.25">
      <c r="A19" s="8" t="s">
        <v>36</v>
      </c>
      <c r="B19" s="10">
        <v>2</v>
      </c>
      <c r="C19" s="10">
        <v>2</v>
      </c>
      <c r="D19" s="87" t="s">
        <v>301</v>
      </c>
      <c r="E19" s="10"/>
      <c r="F19" s="67"/>
    </row>
    <row r="20" spans="1:6" ht="83.25" customHeight="1" x14ac:dyDescent="0.25">
      <c r="A20" s="8" t="s">
        <v>37</v>
      </c>
      <c r="B20" s="10">
        <v>2</v>
      </c>
      <c r="C20" s="10">
        <v>2</v>
      </c>
      <c r="D20" s="87" t="s">
        <v>302</v>
      </c>
      <c r="E20" s="10"/>
      <c r="F20" s="67"/>
    </row>
    <row r="21" spans="1:6" ht="21.75" customHeight="1" x14ac:dyDescent="0.25">
      <c r="A21" s="7" t="s">
        <v>38</v>
      </c>
      <c r="B21" s="6">
        <f>B22+B29+B35+B40+B43</f>
        <v>44</v>
      </c>
      <c r="C21" s="6">
        <f>C22+C29+C35+C40+C43</f>
        <v>41</v>
      </c>
      <c r="D21" s="67"/>
      <c r="E21" s="6">
        <f>E22+E29+E35+E40+E43</f>
        <v>0</v>
      </c>
      <c r="F21" s="67"/>
    </row>
    <row r="22" spans="1:6" ht="21.75" customHeight="1" x14ac:dyDescent="0.25">
      <c r="A22" s="7" t="s">
        <v>39</v>
      </c>
      <c r="B22" s="76">
        <f>SUM(B23:B28)</f>
        <v>12</v>
      </c>
      <c r="C22" s="76">
        <f>SUM(C23:C28)</f>
        <v>12</v>
      </c>
      <c r="D22" s="67"/>
      <c r="E22" s="76">
        <f>SUM(E23:E28)</f>
        <v>0</v>
      </c>
      <c r="F22" s="67"/>
    </row>
    <row r="23" spans="1:6" ht="57.75" customHeight="1" x14ac:dyDescent="0.25">
      <c r="A23" s="8" t="s">
        <v>40</v>
      </c>
      <c r="B23" s="10">
        <v>2</v>
      </c>
      <c r="C23" s="10">
        <v>2</v>
      </c>
      <c r="D23" s="87" t="s">
        <v>283</v>
      </c>
      <c r="E23" s="10"/>
      <c r="F23" s="67"/>
    </row>
    <row r="24" spans="1:6" ht="91.5" customHeight="1" x14ac:dyDescent="0.25">
      <c r="A24" s="37" t="s">
        <v>61</v>
      </c>
      <c r="B24" s="10">
        <v>2</v>
      </c>
      <c r="C24" s="10">
        <v>2</v>
      </c>
      <c r="D24" s="58"/>
      <c r="E24" s="10"/>
      <c r="F24" s="58" t="s">
        <v>50</v>
      </c>
    </row>
    <row r="25" spans="1:6" ht="40.5" x14ac:dyDescent="0.25">
      <c r="A25" s="8" t="s">
        <v>60</v>
      </c>
      <c r="B25" s="10">
        <v>2</v>
      </c>
      <c r="C25" s="10">
        <v>2</v>
      </c>
      <c r="D25" s="58"/>
      <c r="E25" s="10"/>
      <c r="F25" s="58" t="s">
        <v>123</v>
      </c>
    </row>
    <row r="26" spans="1:6" ht="49.5" x14ac:dyDescent="0.25">
      <c r="A26" s="36" t="s">
        <v>99</v>
      </c>
      <c r="B26" s="10">
        <v>2</v>
      </c>
      <c r="C26" s="10">
        <v>2</v>
      </c>
      <c r="D26" s="58"/>
      <c r="E26" s="10"/>
      <c r="F26" s="67"/>
    </row>
    <row r="27" spans="1:6" ht="33" x14ac:dyDescent="0.25">
      <c r="A27" s="36" t="s">
        <v>62</v>
      </c>
      <c r="B27" s="10">
        <v>2</v>
      </c>
      <c r="C27" s="10">
        <v>2</v>
      </c>
      <c r="D27" s="58"/>
      <c r="E27" s="10"/>
      <c r="F27" s="67"/>
    </row>
    <row r="28" spans="1:6" ht="33" x14ac:dyDescent="0.25">
      <c r="A28" s="37" t="s">
        <v>164</v>
      </c>
      <c r="B28" s="10">
        <v>2</v>
      </c>
      <c r="C28" s="10">
        <v>2</v>
      </c>
      <c r="D28" s="67"/>
      <c r="E28" s="10"/>
      <c r="F28" s="67"/>
    </row>
    <row r="29" spans="1:6" ht="22.5" customHeight="1" x14ac:dyDescent="0.25">
      <c r="A29" s="7" t="s">
        <v>41</v>
      </c>
      <c r="B29" s="76">
        <f>SUM(B30:B34)</f>
        <v>10</v>
      </c>
      <c r="C29" s="76">
        <f>SUM(C30:C34)</f>
        <v>9</v>
      </c>
      <c r="D29" s="67"/>
      <c r="E29" s="76">
        <f>SUM(E30:E34)</f>
        <v>0</v>
      </c>
      <c r="F29" s="67"/>
    </row>
    <row r="30" spans="1:6" ht="54.75" customHeight="1" x14ac:dyDescent="0.25">
      <c r="A30" s="8" t="s">
        <v>165</v>
      </c>
      <c r="B30" s="10">
        <v>2</v>
      </c>
      <c r="C30" s="10">
        <v>2</v>
      </c>
      <c r="D30" s="67"/>
      <c r="E30" s="10"/>
      <c r="F30" s="67"/>
    </row>
    <row r="31" spans="1:6" ht="54" customHeight="1" x14ac:dyDescent="0.25">
      <c r="A31" s="8" t="s">
        <v>166</v>
      </c>
      <c r="B31" s="10">
        <v>2</v>
      </c>
      <c r="C31" s="10">
        <v>1</v>
      </c>
      <c r="D31" s="67"/>
      <c r="E31" s="10"/>
      <c r="F31" s="67"/>
    </row>
    <row r="32" spans="1:6" ht="54" customHeight="1" x14ac:dyDescent="0.25">
      <c r="A32" s="36" t="s">
        <v>138</v>
      </c>
      <c r="B32" s="10">
        <v>2</v>
      </c>
      <c r="C32" s="10">
        <v>2</v>
      </c>
      <c r="D32" s="58"/>
      <c r="E32" s="10"/>
      <c r="F32" s="58" t="s">
        <v>140</v>
      </c>
    </row>
    <row r="33" spans="1:6" ht="49.5" x14ac:dyDescent="0.25">
      <c r="A33" s="8" t="s">
        <v>167</v>
      </c>
      <c r="B33" s="10">
        <v>2</v>
      </c>
      <c r="C33" s="10">
        <v>2</v>
      </c>
      <c r="D33" s="67"/>
      <c r="E33" s="10"/>
      <c r="F33" s="67"/>
    </row>
    <row r="34" spans="1:6" ht="63.75" customHeight="1" x14ac:dyDescent="0.25">
      <c r="A34" s="8" t="s">
        <v>168</v>
      </c>
      <c r="B34" s="10">
        <v>2</v>
      </c>
      <c r="C34" s="10">
        <v>2</v>
      </c>
      <c r="D34" s="58"/>
      <c r="E34" s="10"/>
      <c r="F34" s="58" t="s">
        <v>172</v>
      </c>
    </row>
    <row r="35" spans="1:6" ht="24" customHeight="1" x14ac:dyDescent="0.25">
      <c r="A35" s="7" t="s">
        <v>42</v>
      </c>
      <c r="B35" s="76">
        <f>SUM(B36:B39)</f>
        <v>8</v>
      </c>
      <c r="C35" s="76">
        <f>SUM(C36:C39)</f>
        <v>8</v>
      </c>
      <c r="D35" s="67"/>
      <c r="E35" s="76">
        <f>SUM(E36:E39)</f>
        <v>0</v>
      </c>
      <c r="F35" s="67"/>
    </row>
    <row r="36" spans="1:6" ht="66" x14ac:dyDescent="0.25">
      <c r="A36" s="9" t="s">
        <v>77</v>
      </c>
      <c r="B36" s="10">
        <v>2</v>
      </c>
      <c r="C36" s="10">
        <v>2</v>
      </c>
      <c r="D36" s="67"/>
      <c r="E36" s="10"/>
      <c r="F36" s="67"/>
    </row>
    <row r="37" spans="1:6" ht="49.5" x14ac:dyDescent="0.25">
      <c r="A37" s="36" t="s">
        <v>78</v>
      </c>
      <c r="B37" s="10">
        <v>2</v>
      </c>
      <c r="C37" s="10">
        <v>2</v>
      </c>
      <c r="D37" s="67"/>
      <c r="E37" s="10"/>
      <c r="F37" s="67"/>
    </row>
    <row r="38" spans="1:6" ht="33" x14ac:dyDescent="0.25">
      <c r="A38" s="9" t="s">
        <v>169</v>
      </c>
      <c r="B38" s="10">
        <v>2</v>
      </c>
      <c r="C38" s="10">
        <v>2</v>
      </c>
      <c r="D38" s="67"/>
      <c r="E38" s="10"/>
      <c r="F38" s="67"/>
    </row>
    <row r="39" spans="1:6" ht="33" x14ac:dyDescent="0.25">
      <c r="A39" s="89" t="s">
        <v>149</v>
      </c>
      <c r="B39" s="90">
        <v>2</v>
      </c>
      <c r="C39" s="90">
        <v>2</v>
      </c>
      <c r="D39" s="67"/>
      <c r="E39" s="10"/>
      <c r="F39" s="67"/>
    </row>
    <row r="40" spans="1:6" ht="28.5" customHeight="1" x14ac:dyDescent="0.25">
      <c r="A40" s="7" t="s">
        <v>43</v>
      </c>
      <c r="B40" s="76">
        <f>SUM(B41:B42)</f>
        <v>4</v>
      </c>
      <c r="C40" s="76">
        <f>SUM(C41:C42)</f>
        <v>4</v>
      </c>
      <c r="D40" s="67"/>
      <c r="E40" s="76">
        <f>SUM(E41:E42)</f>
        <v>0</v>
      </c>
      <c r="F40" s="67"/>
    </row>
    <row r="41" spans="1:6" ht="49.5" x14ac:dyDescent="0.25">
      <c r="A41" s="8" t="s">
        <v>54</v>
      </c>
      <c r="B41" s="10">
        <v>2</v>
      </c>
      <c r="C41" s="10">
        <v>2</v>
      </c>
      <c r="D41" s="67"/>
      <c r="E41" s="10"/>
      <c r="F41" s="67"/>
    </row>
    <row r="42" spans="1:6" ht="82.5" x14ac:dyDescent="0.25">
      <c r="A42" s="36" t="s">
        <v>170</v>
      </c>
      <c r="B42" s="10">
        <v>2</v>
      </c>
      <c r="C42" s="10">
        <v>2</v>
      </c>
      <c r="D42" s="58"/>
      <c r="E42" s="10"/>
      <c r="F42" s="67"/>
    </row>
    <row r="43" spans="1:6" ht="27" customHeight="1" x14ac:dyDescent="0.25">
      <c r="A43" s="32" t="s">
        <v>44</v>
      </c>
      <c r="B43" s="76">
        <f>SUM(B44:B48)</f>
        <v>10</v>
      </c>
      <c r="C43" s="76">
        <f>SUM(C44:C48)</f>
        <v>8</v>
      </c>
      <c r="D43" s="67"/>
      <c r="E43" s="76">
        <f>SUM(E44:E48)</f>
        <v>0</v>
      </c>
      <c r="F43" s="67"/>
    </row>
    <row r="44" spans="1:6" ht="49.5" x14ac:dyDescent="0.25">
      <c r="A44" s="8" t="s">
        <v>45</v>
      </c>
      <c r="B44" s="10">
        <v>2</v>
      </c>
      <c r="C44" s="10">
        <v>2</v>
      </c>
      <c r="D44" s="91" t="s">
        <v>303</v>
      </c>
      <c r="E44" s="10"/>
      <c r="F44" s="67"/>
    </row>
    <row r="45" spans="1:6" ht="33" x14ac:dyDescent="0.25">
      <c r="A45" s="8" t="s">
        <v>65</v>
      </c>
      <c r="B45" s="10">
        <v>2</v>
      </c>
      <c r="C45" s="10">
        <v>2</v>
      </c>
      <c r="D45" s="91"/>
      <c r="E45" s="10"/>
      <c r="F45" s="67"/>
    </row>
    <row r="46" spans="1:6" ht="49.5" x14ac:dyDescent="0.25">
      <c r="A46" s="36" t="s">
        <v>176</v>
      </c>
      <c r="B46" s="10">
        <v>2</v>
      </c>
      <c r="C46" s="10">
        <v>0</v>
      </c>
      <c r="D46" s="68"/>
      <c r="E46" s="10"/>
      <c r="F46" s="69"/>
    </row>
    <row r="47" spans="1:6" ht="49.5" x14ac:dyDescent="0.25">
      <c r="A47" s="36" t="s">
        <v>75</v>
      </c>
      <c r="B47" s="10">
        <v>2</v>
      </c>
      <c r="C47" s="10">
        <v>2</v>
      </c>
      <c r="D47" s="68" t="s">
        <v>304</v>
      </c>
      <c r="E47" s="10"/>
      <c r="F47" s="69"/>
    </row>
    <row r="48" spans="1:6" ht="27.75" customHeight="1" x14ac:dyDescent="0.25">
      <c r="A48" s="8" t="s">
        <v>79</v>
      </c>
      <c r="B48" s="10">
        <v>2</v>
      </c>
      <c r="C48" s="10">
        <v>2</v>
      </c>
      <c r="D48" s="67" t="s">
        <v>305</v>
      </c>
      <c r="E48" s="10"/>
      <c r="F48" s="67"/>
    </row>
    <row r="49" spans="1:7" ht="23.25" customHeight="1" x14ac:dyDescent="0.25">
      <c r="A49" s="32" t="s">
        <v>46</v>
      </c>
      <c r="B49" s="6">
        <f>B50+B53</f>
        <v>10</v>
      </c>
      <c r="C49" s="6">
        <f>C50+C53</f>
        <v>7</v>
      </c>
      <c r="D49" s="67"/>
      <c r="E49" s="6">
        <f>E50+E53</f>
        <v>0</v>
      </c>
      <c r="F49" s="67"/>
    </row>
    <row r="50" spans="1:7" ht="23.25" customHeight="1" x14ac:dyDescent="0.25">
      <c r="A50" s="32" t="s">
        <v>18</v>
      </c>
      <c r="B50" s="76">
        <f>SUM(B51:B52)</f>
        <v>4</v>
      </c>
      <c r="C50" s="76">
        <f>SUM(C51:C52)</f>
        <v>4</v>
      </c>
      <c r="D50" s="67"/>
      <c r="E50" s="76">
        <f>SUM(E51:E52)</f>
        <v>0</v>
      </c>
      <c r="F50" s="67"/>
    </row>
    <row r="51" spans="1:7" ht="83.25" customHeight="1" x14ac:dyDescent="0.25">
      <c r="A51" s="36" t="s">
        <v>156</v>
      </c>
      <c r="B51" s="10">
        <v>2</v>
      </c>
      <c r="C51" s="10">
        <v>2</v>
      </c>
      <c r="D51" s="58" t="s">
        <v>157</v>
      </c>
      <c r="E51" s="10"/>
      <c r="F51" s="58" t="s">
        <v>146</v>
      </c>
    </row>
    <row r="52" spans="1:7" ht="49.5" x14ac:dyDescent="0.25">
      <c r="A52" s="36" t="s">
        <v>64</v>
      </c>
      <c r="B52" s="10">
        <v>2</v>
      </c>
      <c r="C52" s="10">
        <v>2</v>
      </c>
      <c r="D52" s="67"/>
      <c r="E52" s="10"/>
      <c r="F52" s="68"/>
      <c r="G52" s="122" t="s">
        <v>427</v>
      </c>
    </row>
    <row r="53" spans="1:7" ht="27" customHeight="1" x14ac:dyDescent="0.25">
      <c r="A53" s="32" t="s">
        <v>47</v>
      </c>
      <c r="B53" s="76">
        <f>SUM(B54:B56)</f>
        <v>6</v>
      </c>
      <c r="C53" s="76">
        <f>SUM(C54:C56)</f>
        <v>3</v>
      </c>
      <c r="D53" s="67"/>
      <c r="E53" s="76">
        <f>SUM(E54:E56)</f>
        <v>0</v>
      </c>
      <c r="F53" s="67"/>
    </row>
    <row r="54" spans="1:7" ht="33" x14ac:dyDescent="0.25">
      <c r="A54" s="8" t="s">
        <v>66</v>
      </c>
      <c r="B54" s="10">
        <v>2</v>
      </c>
      <c r="C54" s="10"/>
      <c r="D54" s="58" t="s">
        <v>49</v>
      </c>
      <c r="E54" s="10"/>
      <c r="F54" s="58" t="s">
        <v>49</v>
      </c>
    </row>
    <row r="55" spans="1:7" ht="33" x14ac:dyDescent="0.25">
      <c r="A55" s="8" t="s">
        <v>48</v>
      </c>
      <c r="B55" s="10">
        <v>2</v>
      </c>
      <c r="C55" s="10">
        <v>2</v>
      </c>
      <c r="D55" s="67"/>
      <c r="E55" s="10"/>
      <c r="F55" s="67"/>
    </row>
    <row r="56" spans="1:7" ht="54" customHeight="1" x14ac:dyDescent="0.25">
      <c r="A56" s="37" t="s">
        <v>84</v>
      </c>
      <c r="B56" s="10">
        <v>2</v>
      </c>
      <c r="C56" s="10">
        <v>1</v>
      </c>
      <c r="D56" s="67" t="s">
        <v>305</v>
      </c>
      <c r="E56" s="10"/>
      <c r="F56" s="67"/>
    </row>
    <row r="57" spans="1:7" ht="22.5" customHeight="1" x14ac:dyDescent="0.25">
      <c r="A57" s="74" t="s">
        <v>5</v>
      </c>
      <c r="B57" s="6">
        <f>B14+B21+B49</f>
        <v>62</v>
      </c>
      <c r="C57" s="6">
        <f>C14+C21+C49</f>
        <v>56</v>
      </c>
      <c r="D57" s="10"/>
      <c r="E57" s="6">
        <f>E14+E21+E49</f>
        <v>0</v>
      </c>
      <c r="F57" s="70"/>
    </row>
    <row r="58" spans="1:7" ht="27.75" customHeight="1" x14ac:dyDescent="0.25">
      <c r="A58" s="76" t="s">
        <v>6</v>
      </c>
      <c r="B58" s="6">
        <v>100</v>
      </c>
      <c r="C58" s="189">
        <f>ROUND(C57/B57*100,0)</f>
        <v>90</v>
      </c>
      <c r="D58" s="190"/>
      <c r="E58" s="184">
        <f>ROUND(E57/B57*100,0)</f>
        <v>0</v>
      </c>
      <c r="F58" s="184"/>
    </row>
    <row r="59" spans="1:7" ht="27" customHeight="1" x14ac:dyDescent="0.25">
      <c r="A59" s="76" t="s">
        <v>7</v>
      </c>
      <c r="B59" s="10"/>
      <c r="C59" s="184" t="str">
        <f>IF(AND(AND(C16=2,C23=2),C58&gt;=80),"Loại A",IF(AND(AND(C16=2,C23=2),C58&gt;=65),"Loại B",IF(AND(AND(C16=2,C23=2),C58&gt;=50),"Loại C",IF(AND(AND(C16=2,C23=2),C58&lt;50),"Không đạt chuẩn",IF(OR(C16&lt;2,C23&lt;2),"Không đạt chuẩn")))))</f>
        <v>Loại A</v>
      </c>
      <c r="D59" s="184"/>
      <c r="E59" s="184" t="str">
        <f>IF(AND(AND(E16=2,E23=2),E58&gt;=80),"Loại A",IF(AND(AND(E16=2,E23=2),E58&gt;=65),"Loại B",IF(AND(AND(E16=2,E23=2),E58&gt;=50),"Loại C",IF(AND(AND(E16=2,E23=2),E58&lt;50),"Không đạt chuẩn",IF(OR(E16&lt;2,E23&lt;2),"Không đạt chuẩn")))))</f>
        <v>Không đạt chuẩn</v>
      </c>
      <c r="F59" s="184"/>
    </row>
    <row r="60" spans="1:7" x14ac:dyDescent="0.25">
      <c r="A60" s="13"/>
    </row>
    <row r="61" spans="1:7" x14ac:dyDescent="0.25">
      <c r="A61" s="75" t="s">
        <v>306</v>
      </c>
      <c r="D61" s="182" t="s">
        <v>183</v>
      </c>
      <c r="E61" s="182"/>
      <c r="F61" s="182"/>
    </row>
    <row r="62" spans="1:7" x14ac:dyDescent="0.25">
      <c r="A62" s="77" t="s">
        <v>8</v>
      </c>
      <c r="D62" s="185" t="s">
        <v>9</v>
      </c>
      <c r="E62" s="185"/>
      <c r="F62" s="185"/>
    </row>
    <row r="63" spans="1:7" x14ac:dyDescent="0.25">
      <c r="A63" s="75" t="s">
        <v>10</v>
      </c>
      <c r="D63" s="182" t="s">
        <v>10</v>
      </c>
      <c r="E63" s="182"/>
      <c r="F63" s="182"/>
    </row>
    <row r="65" spans="1:3" x14ac:dyDescent="0.25">
      <c r="C65" s="14"/>
    </row>
    <row r="67" spans="1:3" x14ac:dyDescent="0.25">
      <c r="C67" s="14"/>
    </row>
    <row r="69" spans="1:3" x14ac:dyDescent="0.25">
      <c r="A69" s="88" t="s">
        <v>248</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91" priority="2" stopIfTrue="1" operator="equal">
      <formula>0</formula>
    </cfRule>
  </conditionalFormatting>
  <conditionalFormatting sqref="E14:E56">
    <cfRule type="cellIs" dxfId="90" priority="1" stopIfTrue="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21" workbookViewId="0">
      <selection activeCell="G23" sqref="G23"/>
    </sheetView>
  </sheetViews>
  <sheetFormatPr defaultColWidth="8.88671875" defaultRowHeight="16.5" x14ac:dyDescent="0.25"/>
  <cols>
    <col min="1" max="1" width="49.21875" style="5" customWidth="1"/>
    <col min="2" max="2" width="6.6640625" style="5" customWidth="1"/>
    <col min="3" max="3" width="12.109375" style="5" customWidth="1"/>
    <col min="4" max="4" width="18" style="126" customWidth="1"/>
    <col min="5" max="5" width="11.6640625" style="5" customWidth="1"/>
    <col min="6" max="6" width="18.109375" style="5" customWidth="1"/>
    <col min="7" max="7" width="25.21875" style="123" customWidth="1"/>
    <col min="8" max="16384" width="8.88671875" style="5"/>
  </cols>
  <sheetData>
    <row r="1" spans="1:7" ht="17.25" customHeight="1" x14ac:dyDescent="0.25"/>
    <row r="2" spans="1:7" ht="58.5" customHeight="1" x14ac:dyDescent="0.25">
      <c r="A2" s="78" t="s">
        <v>307</v>
      </c>
      <c r="B2" s="3"/>
      <c r="D2" s="186" t="s">
        <v>11</v>
      </c>
      <c r="E2" s="186"/>
      <c r="F2" s="186"/>
    </row>
    <row r="3" spans="1:7" x14ac:dyDescent="0.25">
      <c r="A3" s="1"/>
      <c r="B3" s="2"/>
    </row>
    <row r="4" spans="1:7" ht="35.25" customHeight="1" x14ac:dyDescent="0.25">
      <c r="A4" s="187" t="s">
        <v>57</v>
      </c>
      <c r="B4" s="188"/>
      <c r="C4" s="188"/>
      <c r="D4" s="188"/>
      <c r="E4" s="188"/>
      <c r="F4" s="188"/>
    </row>
    <row r="5" spans="1:7" ht="18" customHeight="1" x14ac:dyDescent="0.25">
      <c r="A5" s="12" t="s">
        <v>308</v>
      </c>
      <c r="B5" s="33"/>
      <c r="C5" s="33"/>
      <c r="D5" s="127"/>
      <c r="E5" s="33"/>
      <c r="F5" s="33"/>
    </row>
    <row r="6" spans="1:7" ht="18" customHeight="1" x14ac:dyDescent="0.25">
      <c r="A6" s="12" t="s">
        <v>309</v>
      </c>
      <c r="B6" s="33"/>
      <c r="C6" s="33"/>
      <c r="D6" s="127"/>
      <c r="E6" s="33"/>
      <c r="F6" s="33"/>
    </row>
    <row r="7" spans="1:7" ht="18" customHeight="1" x14ac:dyDescent="0.25">
      <c r="A7" s="21" t="s">
        <v>310</v>
      </c>
      <c r="B7" s="33"/>
      <c r="C7" s="33"/>
      <c r="D7" s="127"/>
      <c r="E7" s="33"/>
      <c r="F7" s="33"/>
    </row>
    <row r="8" spans="1:7" ht="18" customHeight="1" x14ac:dyDescent="0.25">
      <c r="A8" s="12" t="s">
        <v>311</v>
      </c>
      <c r="B8" s="33"/>
      <c r="C8" s="33"/>
      <c r="D8" s="127"/>
      <c r="E8" s="33"/>
      <c r="F8" s="33"/>
    </row>
    <row r="9" spans="1:7" ht="18" customHeight="1" x14ac:dyDescent="0.25">
      <c r="A9" s="12" t="s">
        <v>312</v>
      </c>
      <c r="B9" s="33"/>
      <c r="C9" s="33"/>
      <c r="D9" s="127"/>
      <c r="E9" s="33"/>
      <c r="F9" s="33"/>
    </row>
    <row r="10" spans="1:7" ht="10.5" customHeight="1" x14ac:dyDescent="0.25">
      <c r="A10" s="4"/>
    </row>
    <row r="11" spans="1:7" x14ac:dyDescent="0.25">
      <c r="A11" s="184" t="s">
        <v>0</v>
      </c>
      <c r="B11" s="184" t="s">
        <v>1</v>
      </c>
      <c r="C11" s="184" t="s">
        <v>33</v>
      </c>
      <c r="D11" s="184"/>
      <c r="E11" s="184" t="s">
        <v>2</v>
      </c>
      <c r="F11" s="184"/>
    </row>
    <row r="12" spans="1:7" ht="34.5" x14ac:dyDescent="0.25">
      <c r="A12" s="184"/>
      <c r="B12" s="184"/>
      <c r="C12" s="29" t="s">
        <v>3</v>
      </c>
      <c r="D12" s="128" t="s">
        <v>4</v>
      </c>
      <c r="E12" s="29" t="s">
        <v>3</v>
      </c>
      <c r="F12" s="29" t="s">
        <v>4</v>
      </c>
    </row>
    <row r="13" spans="1:7" ht="21.75" customHeight="1" x14ac:dyDescent="0.25">
      <c r="A13" s="30" t="s">
        <v>34</v>
      </c>
      <c r="B13" s="6">
        <f>B14+B17</f>
        <v>8</v>
      </c>
      <c r="C13" s="6">
        <f>C14+C17</f>
        <v>8</v>
      </c>
      <c r="D13" s="87"/>
      <c r="E13" s="6">
        <f>E14+E17</f>
        <v>0</v>
      </c>
      <c r="F13" s="67"/>
    </row>
    <row r="14" spans="1:7" ht="21.75" customHeight="1" x14ac:dyDescent="0.25">
      <c r="A14" s="31" t="s">
        <v>14</v>
      </c>
      <c r="B14" s="76">
        <f>SUM(B15:B16)</f>
        <v>4</v>
      </c>
      <c r="C14" s="76">
        <f>SUM(C15:C16)</f>
        <v>4</v>
      </c>
      <c r="D14" s="87"/>
      <c r="E14" s="76">
        <f>SUM(E15:E16)</f>
        <v>0</v>
      </c>
      <c r="F14" s="67"/>
    </row>
    <row r="15" spans="1:7" ht="48" customHeight="1" x14ac:dyDescent="0.25">
      <c r="A15" s="9" t="s">
        <v>70</v>
      </c>
      <c r="B15" s="10">
        <v>2</v>
      </c>
      <c r="C15" s="10">
        <v>2</v>
      </c>
      <c r="D15" s="79" t="s">
        <v>313</v>
      </c>
      <c r="E15" s="10"/>
      <c r="F15" s="67"/>
      <c r="G15" s="123" t="s">
        <v>482</v>
      </c>
    </row>
    <row r="16" spans="1:7" ht="30" customHeight="1" x14ac:dyDescent="0.25">
      <c r="A16" s="9" t="s">
        <v>35</v>
      </c>
      <c r="B16" s="10">
        <v>2</v>
      </c>
      <c r="C16" s="10">
        <v>2</v>
      </c>
      <c r="D16" s="79" t="s">
        <v>314</v>
      </c>
      <c r="E16" s="10"/>
      <c r="F16" s="67"/>
    </row>
    <row r="17" spans="1:7" ht="23.25" customHeight="1" x14ac:dyDescent="0.25">
      <c r="A17" s="31" t="s">
        <v>15</v>
      </c>
      <c r="B17" s="76">
        <f>SUM(B18:B19)</f>
        <v>4</v>
      </c>
      <c r="C17" s="76">
        <f>SUM(C18:C19)</f>
        <v>4</v>
      </c>
      <c r="D17" s="87"/>
      <c r="E17" s="76">
        <f>SUM(E18:E19)</f>
        <v>0</v>
      </c>
      <c r="F17" s="67"/>
    </row>
    <row r="18" spans="1:7" ht="143.25" customHeight="1" x14ac:dyDescent="0.25">
      <c r="A18" s="8" t="s">
        <v>36</v>
      </c>
      <c r="B18" s="10">
        <v>2</v>
      </c>
      <c r="C18" s="10">
        <v>2</v>
      </c>
      <c r="D18" s="79" t="s">
        <v>315</v>
      </c>
      <c r="E18" s="10"/>
      <c r="F18" s="67"/>
    </row>
    <row r="19" spans="1:7" ht="83.25" customHeight="1" x14ac:dyDescent="0.25">
      <c r="A19" s="8" t="s">
        <v>37</v>
      </c>
      <c r="B19" s="10">
        <v>2</v>
      </c>
      <c r="C19" s="10">
        <v>2</v>
      </c>
      <c r="D19" s="79" t="s">
        <v>316</v>
      </c>
      <c r="E19" s="10"/>
      <c r="F19" s="67"/>
    </row>
    <row r="20" spans="1:7" ht="21.75" customHeight="1" x14ac:dyDescent="0.25">
      <c r="A20" s="7" t="s">
        <v>38</v>
      </c>
      <c r="B20" s="6">
        <f>B21+B28+B34+B39+B42</f>
        <v>44</v>
      </c>
      <c r="C20" s="6">
        <f>C21+C28+C34+C39+C42</f>
        <v>39</v>
      </c>
      <c r="D20" s="87"/>
      <c r="E20" s="6">
        <f>E21+E28+E34+E39+E42</f>
        <v>0</v>
      </c>
      <c r="F20" s="67"/>
    </row>
    <row r="21" spans="1:7" ht="21.75" customHeight="1" x14ac:dyDescent="0.25">
      <c r="A21" s="7" t="s">
        <v>39</v>
      </c>
      <c r="B21" s="76">
        <f>SUM(B22:B27)</f>
        <v>12</v>
      </c>
      <c r="C21" s="76">
        <f>SUM(C22:C27)</f>
        <v>10</v>
      </c>
      <c r="D21" s="87"/>
      <c r="E21" s="76">
        <f>SUM(E22:E27)</f>
        <v>0</v>
      </c>
      <c r="F21" s="67"/>
    </row>
    <row r="22" spans="1:7" ht="57.75" customHeight="1" x14ac:dyDescent="0.25">
      <c r="A22" s="8" t="s">
        <v>40</v>
      </c>
      <c r="B22" s="10">
        <v>2</v>
      </c>
      <c r="C22" s="10"/>
      <c r="D22" s="79" t="s">
        <v>317</v>
      </c>
      <c r="E22" s="10"/>
      <c r="F22" s="67"/>
      <c r="G22" s="123" t="s">
        <v>483</v>
      </c>
    </row>
    <row r="23" spans="1:7" ht="179.25" customHeight="1" x14ac:dyDescent="0.25">
      <c r="A23" s="37" t="s">
        <v>61</v>
      </c>
      <c r="B23" s="10">
        <v>2</v>
      </c>
      <c r="C23" s="10">
        <v>2</v>
      </c>
      <c r="D23" s="79" t="s">
        <v>318</v>
      </c>
      <c r="E23" s="10"/>
      <c r="F23" s="58" t="s">
        <v>50</v>
      </c>
      <c r="G23" s="123" t="s">
        <v>486</v>
      </c>
    </row>
    <row r="24" spans="1:7" ht="40.5" x14ac:dyDescent="0.25">
      <c r="A24" s="8" t="s">
        <v>60</v>
      </c>
      <c r="B24" s="10">
        <v>2</v>
      </c>
      <c r="C24" s="10">
        <v>2</v>
      </c>
      <c r="D24" s="79" t="s">
        <v>319</v>
      </c>
      <c r="E24" s="10"/>
      <c r="F24" s="58" t="s">
        <v>123</v>
      </c>
    </row>
    <row r="25" spans="1:7" ht="49.5" x14ac:dyDescent="0.25">
      <c r="A25" s="36" t="s">
        <v>99</v>
      </c>
      <c r="B25" s="10">
        <v>2</v>
      </c>
      <c r="C25" s="10">
        <v>2</v>
      </c>
      <c r="D25" s="79" t="s">
        <v>320</v>
      </c>
      <c r="E25" s="10"/>
      <c r="F25" s="67"/>
    </row>
    <row r="26" spans="1:7" ht="48" customHeight="1" x14ac:dyDescent="0.25">
      <c r="A26" s="36" t="s">
        <v>62</v>
      </c>
      <c r="B26" s="10">
        <v>2</v>
      </c>
      <c r="C26" s="10">
        <v>2</v>
      </c>
      <c r="D26" s="79" t="s">
        <v>321</v>
      </c>
      <c r="E26" s="10"/>
      <c r="F26" s="67"/>
    </row>
    <row r="27" spans="1:7" ht="33" x14ac:dyDescent="0.25">
      <c r="A27" s="37" t="s">
        <v>164</v>
      </c>
      <c r="B27" s="10">
        <v>2</v>
      </c>
      <c r="C27" s="10">
        <v>2</v>
      </c>
      <c r="D27" s="79" t="s">
        <v>322</v>
      </c>
      <c r="E27" s="10"/>
      <c r="F27" s="67"/>
    </row>
    <row r="28" spans="1:7" ht="22.5" customHeight="1" x14ac:dyDescent="0.25">
      <c r="A28" s="7" t="s">
        <v>41</v>
      </c>
      <c r="B28" s="76">
        <f>SUM(B29:B33)</f>
        <v>10</v>
      </c>
      <c r="C28" s="76">
        <f>SUM(C29:C33)</f>
        <v>9</v>
      </c>
      <c r="D28" s="87"/>
      <c r="E28" s="76">
        <f>SUM(E29:E33)</f>
        <v>0</v>
      </c>
      <c r="F28" s="67"/>
    </row>
    <row r="29" spans="1:7" ht="54.75" customHeight="1" x14ac:dyDescent="0.25">
      <c r="A29" s="8" t="s">
        <v>165</v>
      </c>
      <c r="B29" s="10">
        <v>2</v>
      </c>
      <c r="C29" s="10">
        <v>2</v>
      </c>
      <c r="D29" s="79" t="s">
        <v>323</v>
      </c>
      <c r="E29" s="10"/>
      <c r="F29" s="67"/>
    </row>
    <row r="30" spans="1:7" ht="54" customHeight="1" x14ac:dyDescent="0.25">
      <c r="A30" s="8" t="s">
        <v>166</v>
      </c>
      <c r="B30" s="10">
        <v>2</v>
      </c>
      <c r="C30" s="10">
        <v>1</v>
      </c>
      <c r="D30" s="79" t="s">
        <v>324</v>
      </c>
      <c r="E30" s="10"/>
      <c r="F30" s="67"/>
      <c r="G30" s="123" t="s">
        <v>487</v>
      </c>
    </row>
    <row r="31" spans="1:7" ht="54" customHeight="1" x14ac:dyDescent="0.25">
      <c r="A31" s="36" t="s">
        <v>138</v>
      </c>
      <c r="B31" s="10">
        <v>2</v>
      </c>
      <c r="C31" s="10">
        <v>2</v>
      </c>
      <c r="D31" s="79" t="s">
        <v>325</v>
      </c>
      <c r="E31" s="10"/>
      <c r="F31" s="58" t="s">
        <v>140</v>
      </c>
    </row>
    <row r="32" spans="1:7" ht="49.5" x14ac:dyDescent="0.25">
      <c r="A32" s="8" t="s">
        <v>167</v>
      </c>
      <c r="B32" s="10">
        <v>2</v>
      </c>
      <c r="C32" s="10">
        <v>2</v>
      </c>
      <c r="D32" s="79" t="s">
        <v>326</v>
      </c>
      <c r="E32" s="10"/>
      <c r="F32" s="67"/>
    </row>
    <row r="33" spans="1:6" ht="63.75" customHeight="1" x14ac:dyDescent="0.25">
      <c r="A33" s="8" t="s">
        <v>168</v>
      </c>
      <c r="B33" s="10">
        <v>2</v>
      </c>
      <c r="C33" s="10">
        <v>2</v>
      </c>
      <c r="D33" s="79" t="s">
        <v>327</v>
      </c>
      <c r="E33" s="10"/>
      <c r="F33" s="58" t="s">
        <v>172</v>
      </c>
    </row>
    <row r="34" spans="1:6" ht="24" customHeight="1" x14ac:dyDescent="0.25">
      <c r="A34" s="7" t="s">
        <v>42</v>
      </c>
      <c r="B34" s="76">
        <f>SUM(B35:B38)</f>
        <v>8</v>
      </c>
      <c r="C34" s="76">
        <f>SUM(C35:C38)</f>
        <v>8</v>
      </c>
      <c r="D34" s="87"/>
      <c r="E34" s="76">
        <f>SUM(E35:E38)</f>
        <v>0</v>
      </c>
      <c r="F34" s="67"/>
    </row>
    <row r="35" spans="1:6" ht="66" x14ac:dyDescent="0.25">
      <c r="A35" s="9" t="s">
        <v>77</v>
      </c>
      <c r="B35" s="10">
        <v>2</v>
      </c>
      <c r="C35" s="10">
        <v>2</v>
      </c>
      <c r="D35" s="129" t="s">
        <v>328</v>
      </c>
      <c r="E35" s="10"/>
      <c r="F35" s="67"/>
    </row>
    <row r="36" spans="1:6" ht="49.5" x14ac:dyDescent="0.25">
      <c r="A36" s="36" t="s">
        <v>78</v>
      </c>
      <c r="B36" s="10">
        <v>2</v>
      </c>
      <c r="C36" s="10">
        <v>2</v>
      </c>
      <c r="D36" s="79" t="s">
        <v>329</v>
      </c>
      <c r="E36" s="10"/>
      <c r="F36" s="67"/>
    </row>
    <row r="37" spans="1:6" ht="33" x14ac:dyDescent="0.25">
      <c r="A37" s="9" t="s">
        <v>169</v>
      </c>
      <c r="B37" s="10">
        <v>2</v>
      </c>
      <c r="C37" s="10">
        <v>2</v>
      </c>
      <c r="D37" s="79" t="s">
        <v>330</v>
      </c>
      <c r="E37" s="10"/>
      <c r="F37" s="67"/>
    </row>
    <row r="38" spans="1:6" ht="33" x14ac:dyDescent="0.25">
      <c r="A38" s="36" t="s">
        <v>149</v>
      </c>
      <c r="B38" s="10">
        <v>2</v>
      </c>
      <c r="C38" s="10">
        <v>2</v>
      </c>
      <c r="D38" s="79" t="s">
        <v>330</v>
      </c>
      <c r="E38" s="10"/>
      <c r="F38" s="67"/>
    </row>
    <row r="39" spans="1:6" ht="28.5" customHeight="1" x14ac:dyDescent="0.25">
      <c r="A39" s="7" t="s">
        <v>43</v>
      </c>
      <c r="B39" s="76">
        <f>SUM(B40:B41)</f>
        <v>4</v>
      </c>
      <c r="C39" s="76">
        <f>SUM(C40:C41)</f>
        <v>4</v>
      </c>
      <c r="D39" s="87"/>
      <c r="E39" s="76">
        <f>SUM(E40:E41)</f>
        <v>0</v>
      </c>
      <c r="F39" s="67"/>
    </row>
    <row r="40" spans="1:6" ht="49.5" x14ac:dyDescent="0.25">
      <c r="A40" s="8" t="s">
        <v>54</v>
      </c>
      <c r="B40" s="10">
        <v>2</v>
      </c>
      <c r="C40" s="10">
        <v>2</v>
      </c>
      <c r="D40" s="79" t="s">
        <v>331</v>
      </c>
      <c r="E40" s="10"/>
      <c r="F40" s="67"/>
    </row>
    <row r="41" spans="1:6" ht="82.5" x14ac:dyDescent="0.25">
      <c r="A41" s="36" t="s">
        <v>170</v>
      </c>
      <c r="B41" s="10">
        <v>2</v>
      </c>
      <c r="C41" s="10">
        <v>2</v>
      </c>
      <c r="D41" s="79" t="s">
        <v>332</v>
      </c>
      <c r="E41" s="10"/>
      <c r="F41" s="67"/>
    </row>
    <row r="42" spans="1:6" ht="27" customHeight="1" x14ac:dyDescent="0.25">
      <c r="A42" s="32" t="s">
        <v>44</v>
      </c>
      <c r="B42" s="76">
        <f>SUM(B43:B47)</f>
        <v>10</v>
      </c>
      <c r="C42" s="76">
        <f>SUM(C43:C47)</f>
        <v>8</v>
      </c>
      <c r="D42" s="87"/>
      <c r="E42" s="76">
        <f>SUM(E43:E47)</f>
        <v>0</v>
      </c>
      <c r="F42" s="67"/>
    </row>
    <row r="43" spans="1:6" ht="210" customHeight="1" x14ac:dyDescent="0.25">
      <c r="A43" s="8" t="s">
        <v>45</v>
      </c>
      <c r="B43" s="10">
        <v>2</v>
      </c>
      <c r="C43" s="10">
        <v>2</v>
      </c>
      <c r="D43" s="79" t="s">
        <v>333</v>
      </c>
      <c r="E43" s="10"/>
      <c r="F43" s="67"/>
    </row>
    <row r="44" spans="1:6" ht="81" x14ac:dyDescent="0.25">
      <c r="A44" s="8" t="s">
        <v>65</v>
      </c>
      <c r="B44" s="10">
        <v>2</v>
      </c>
      <c r="C44" s="10">
        <v>2</v>
      </c>
      <c r="D44" s="130" t="s">
        <v>334</v>
      </c>
      <c r="E44" s="10"/>
      <c r="F44" s="67"/>
    </row>
    <row r="45" spans="1:6" ht="49.5" x14ac:dyDescent="0.25">
      <c r="A45" s="36" t="s">
        <v>176</v>
      </c>
      <c r="B45" s="10">
        <v>2</v>
      </c>
      <c r="C45" s="10"/>
      <c r="D45" s="79"/>
      <c r="E45" s="10"/>
      <c r="F45" s="69"/>
    </row>
    <row r="46" spans="1:6" ht="49.5" x14ac:dyDescent="0.25">
      <c r="A46" s="36" t="s">
        <v>75</v>
      </c>
      <c r="B46" s="10">
        <v>2</v>
      </c>
      <c r="C46" s="10">
        <v>2</v>
      </c>
      <c r="D46" s="79" t="s">
        <v>335</v>
      </c>
      <c r="E46" s="10"/>
      <c r="F46" s="69"/>
    </row>
    <row r="47" spans="1:6" ht="27.75" customHeight="1" x14ac:dyDescent="0.25">
      <c r="A47" s="8" t="s">
        <v>79</v>
      </c>
      <c r="B47" s="10">
        <v>2</v>
      </c>
      <c r="C47" s="10">
        <v>2</v>
      </c>
      <c r="D47" s="79" t="s">
        <v>336</v>
      </c>
      <c r="E47" s="10"/>
      <c r="F47" s="67"/>
    </row>
    <row r="48" spans="1:6" ht="23.25" customHeight="1" x14ac:dyDescent="0.25">
      <c r="A48" s="32" t="s">
        <v>46</v>
      </c>
      <c r="B48" s="6">
        <f>B49+B52</f>
        <v>10</v>
      </c>
      <c r="C48" s="6">
        <f>C49+C52</f>
        <v>9</v>
      </c>
      <c r="D48" s="87"/>
      <c r="E48" s="6">
        <f>E49+E52</f>
        <v>0</v>
      </c>
      <c r="F48" s="67"/>
    </row>
    <row r="49" spans="1:7" ht="23.25" customHeight="1" x14ac:dyDescent="0.25">
      <c r="A49" s="32" t="s">
        <v>18</v>
      </c>
      <c r="B49" s="76">
        <f>SUM(B50:B51)</f>
        <v>4</v>
      </c>
      <c r="C49" s="76">
        <f>SUM(C50:C51)</f>
        <v>4</v>
      </c>
      <c r="D49" s="87"/>
      <c r="E49" s="76">
        <f>SUM(E50:E51)</f>
        <v>0</v>
      </c>
      <c r="F49" s="67"/>
    </row>
    <row r="50" spans="1:7" ht="83.25" customHeight="1" x14ac:dyDescent="0.25">
      <c r="A50" s="36" t="s">
        <v>156</v>
      </c>
      <c r="B50" s="10">
        <v>2</v>
      </c>
      <c r="C50" s="10">
        <v>2</v>
      </c>
      <c r="D50" s="79" t="s">
        <v>327</v>
      </c>
      <c r="E50" s="10"/>
      <c r="F50" s="58" t="s">
        <v>146</v>
      </c>
    </row>
    <row r="51" spans="1:7" ht="86.25" customHeight="1" x14ac:dyDescent="0.25">
      <c r="A51" s="36" t="s">
        <v>64</v>
      </c>
      <c r="B51" s="10">
        <v>2</v>
      </c>
      <c r="C51" s="10">
        <v>2</v>
      </c>
      <c r="D51" s="79" t="s">
        <v>337</v>
      </c>
      <c r="E51" s="10"/>
      <c r="F51" s="68"/>
      <c r="G51" s="131" t="s">
        <v>488</v>
      </c>
    </row>
    <row r="52" spans="1:7" ht="27" customHeight="1" x14ac:dyDescent="0.25">
      <c r="A52" s="32" t="s">
        <v>47</v>
      </c>
      <c r="B52" s="76">
        <f>SUM(B53:B55)</f>
        <v>6</v>
      </c>
      <c r="C52" s="76">
        <f>SUM(C53:C55)</f>
        <v>5</v>
      </c>
      <c r="D52" s="87"/>
      <c r="E52" s="76">
        <f>SUM(E53:E55)</f>
        <v>0</v>
      </c>
      <c r="F52" s="67"/>
    </row>
    <row r="53" spans="1:7" ht="33" x14ac:dyDescent="0.25">
      <c r="A53" s="8" t="s">
        <v>66</v>
      </c>
      <c r="B53" s="10">
        <v>2</v>
      </c>
      <c r="C53" s="10">
        <v>1</v>
      </c>
      <c r="D53" s="79" t="s">
        <v>49</v>
      </c>
      <c r="E53" s="10"/>
      <c r="F53" s="58" t="s">
        <v>49</v>
      </c>
    </row>
    <row r="54" spans="1:7" ht="55.5" customHeight="1" x14ac:dyDescent="0.25">
      <c r="A54" s="8" t="s">
        <v>48</v>
      </c>
      <c r="B54" s="10">
        <v>2</v>
      </c>
      <c r="C54" s="10">
        <v>2</v>
      </c>
      <c r="D54" s="79"/>
      <c r="E54" s="10"/>
      <c r="F54" s="67"/>
    </row>
    <row r="55" spans="1:7" ht="54" customHeight="1" x14ac:dyDescent="0.25">
      <c r="A55" s="37" t="s">
        <v>84</v>
      </c>
      <c r="B55" s="10">
        <v>2</v>
      </c>
      <c r="C55" s="10">
        <v>2</v>
      </c>
      <c r="D55" s="79" t="s">
        <v>338</v>
      </c>
      <c r="E55" s="10"/>
      <c r="F55" s="67"/>
      <c r="G55" s="123" t="s">
        <v>430</v>
      </c>
    </row>
    <row r="56" spans="1:7" ht="22.5" customHeight="1" x14ac:dyDescent="0.25">
      <c r="A56" s="74" t="s">
        <v>5</v>
      </c>
      <c r="B56" s="6">
        <f>B13+B20+B48</f>
        <v>62</v>
      </c>
      <c r="C56" s="6">
        <f>C13+C20+C48</f>
        <v>56</v>
      </c>
      <c r="D56" s="124"/>
      <c r="E56" s="6">
        <f>E13+E20+E48</f>
        <v>0</v>
      </c>
      <c r="F56" s="70"/>
    </row>
    <row r="57" spans="1:7" ht="27.75" customHeight="1" x14ac:dyDescent="0.25">
      <c r="A57" s="76" t="s">
        <v>6</v>
      </c>
      <c r="B57" s="6">
        <v>100</v>
      </c>
      <c r="C57" s="189">
        <f>ROUND(C56/B56*100,0)</f>
        <v>90</v>
      </c>
      <c r="D57" s="190"/>
      <c r="E57" s="184">
        <f>ROUND(E56/B56*100,0)</f>
        <v>0</v>
      </c>
      <c r="F57" s="184"/>
    </row>
    <row r="58" spans="1:7" ht="27" customHeight="1" x14ac:dyDescent="0.25">
      <c r="A58" s="76" t="s">
        <v>7</v>
      </c>
      <c r="B58" s="10"/>
      <c r="C58" s="184" t="str">
        <f>IF(AND(AND(C15=2,C22=2),C57&gt;=80),"Loại A",IF(AND(AND(C15=2,C22=2),C57&gt;=65),"Loại B",IF(AND(AND(C15=2,C22=2),C57&gt;=50),"Loại C",IF(AND(AND(C15=2,C22=2),C57&lt;50),"Không đạt chuẩn",IF(OR(C15&lt;2,C22&lt;2),"Không đạt chuẩn")))))</f>
        <v>Không đạt chuẩn</v>
      </c>
      <c r="D58" s="184"/>
      <c r="E58" s="184" t="str">
        <f>IF(AND(AND(E15=2,E22=2),E57&gt;=80),"Loại A",IF(AND(AND(E15=2,E22=2),E57&gt;=65),"Loại B",IF(AND(AND(E15=2,E22=2),E57&gt;=50),"Loại C",IF(AND(AND(E15=2,E22=2),E57&lt;50),"Không đạt chuẩn",IF(OR(E15&lt;2,E22&lt;2),"Không đạt chuẩn")))))</f>
        <v>Không đạt chuẩn</v>
      </c>
      <c r="F58" s="184"/>
    </row>
    <row r="59" spans="1:7" x14ac:dyDescent="0.25">
      <c r="A59" s="13"/>
    </row>
    <row r="60" spans="1:7" x14ac:dyDescent="0.25">
      <c r="A60" s="75" t="s">
        <v>182</v>
      </c>
      <c r="D60" s="182" t="s">
        <v>183</v>
      </c>
      <c r="E60" s="182"/>
      <c r="F60" s="182"/>
    </row>
    <row r="61" spans="1:7" x14ac:dyDescent="0.25">
      <c r="A61" s="77" t="s">
        <v>8</v>
      </c>
      <c r="D61" s="185" t="s">
        <v>9</v>
      </c>
      <c r="E61" s="185"/>
      <c r="F61" s="185"/>
    </row>
    <row r="62" spans="1:7" x14ac:dyDescent="0.25">
      <c r="A62" s="75" t="s">
        <v>10</v>
      </c>
      <c r="D62" s="182" t="s">
        <v>10</v>
      </c>
      <c r="E62" s="182"/>
      <c r="F62" s="182"/>
    </row>
    <row r="64" spans="1:7"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9" priority="2" stopIfTrue="1" operator="equal">
      <formula>0</formula>
    </cfRule>
  </conditionalFormatting>
  <conditionalFormatting sqref="E13:E55">
    <cfRule type="cellIs" dxfId="88" priority="1" stopIfTrue="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2" workbookViewId="0">
      <selection activeCell="A46" sqref="A46"/>
    </sheetView>
  </sheetViews>
  <sheetFormatPr defaultColWidth="8.88671875"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5" customWidth="1"/>
    <col min="7" max="7" width="25.44140625" style="122" customWidth="1"/>
    <col min="8" max="16384" width="8.88671875" style="5"/>
  </cols>
  <sheetData>
    <row r="1" spans="1:6" ht="17.25" customHeight="1" x14ac:dyDescent="0.25"/>
    <row r="2" spans="1:6" ht="58.5" customHeight="1" x14ac:dyDescent="0.25">
      <c r="A2" s="78" t="s">
        <v>339</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2" t="s">
        <v>340</v>
      </c>
      <c r="B5" s="33"/>
      <c r="C5" s="33"/>
      <c r="D5" s="33"/>
      <c r="E5" s="33"/>
      <c r="F5" s="33"/>
    </row>
    <row r="6" spans="1:6" ht="18" customHeight="1" x14ac:dyDescent="0.25">
      <c r="A6" s="12" t="s">
        <v>276</v>
      </c>
      <c r="B6" s="33"/>
      <c r="C6" s="33"/>
      <c r="D6" s="33"/>
      <c r="E6" s="33"/>
      <c r="F6" s="33"/>
    </row>
    <row r="7" spans="1:6" ht="18" customHeight="1" x14ac:dyDescent="0.25">
      <c r="A7" s="21" t="s">
        <v>341</v>
      </c>
      <c r="B7" s="33"/>
      <c r="C7" s="33"/>
      <c r="D7" s="33"/>
      <c r="E7" s="33"/>
      <c r="F7" s="33"/>
    </row>
    <row r="8" spans="1:6" ht="18" customHeight="1" x14ac:dyDescent="0.25">
      <c r="A8" s="12" t="s">
        <v>278</v>
      </c>
      <c r="B8" s="33"/>
      <c r="C8" s="33"/>
      <c r="D8" s="33"/>
      <c r="E8" s="33"/>
      <c r="F8" s="33"/>
    </row>
    <row r="9" spans="1:6" ht="18" customHeight="1" x14ac:dyDescent="0.25">
      <c r="A9" s="12" t="s">
        <v>342</v>
      </c>
      <c r="B9" s="33"/>
      <c r="C9" s="33"/>
      <c r="D9" s="33"/>
      <c r="E9" s="33"/>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92"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76">
        <f>SUM(B15:B16)</f>
        <v>4</v>
      </c>
      <c r="C14" s="76">
        <f>SUM(C15:C16)</f>
        <v>4</v>
      </c>
      <c r="D14" s="67"/>
      <c r="E14" s="76">
        <f>SUM(E15:E16)</f>
        <v>0</v>
      </c>
      <c r="F14" s="67"/>
    </row>
    <row r="15" spans="1:6" ht="33" x14ac:dyDescent="0.25">
      <c r="A15" s="9" t="s">
        <v>70</v>
      </c>
      <c r="B15" s="10">
        <v>2</v>
      </c>
      <c r="C15" s="10">
        <v>2</v>
      </c>
      <c r="D15" s="93" t="s">
        <v>343</v>
      </c>
      <c r="E15" s="94"/>
      <c r="F15" s="67"/>
    </row>
    <row r="16" spans="1:6" ht="31.5" x14ac:dyDescent="0.25">
      <c r="A16" s="9" t="s">
        <v>35</v>
      </c>
      <c r="B16" s="10">
        <v>2</v>
      </c>
      <c r="C16" s="10">
        <v>2</v>
      </c>
      <c r="D16" s="93" t="s">
        <v>344</v>
      </c>
      <c r="E16" s="94"/>
      <c r="F16" s="67"/>
    </row>
    <row r="17" spans="1:6" ht="23.25" customHeight="1" x14ac:dyDescent="0.25">
      <c r="A17" s="31" t="s">
        <v>15</v>
      </c>
      <c r="B17" s="76">
        <f>SUM(B18:B19)</f>
        <v>4</v>
      </c>
      <c r="C17" s="76">
        <f>SUM(C18:C19)</f>
        <v>4</v>
      </c>
      <c r="D17" s="95"/>
      <c r="E17" s="76">
        <f>SUM(E18:E19)</f>
        <v>0</v>
      </c>
      <c r="F17" s="67"/>
    </row>
    <row r="18" spans="1:6" ht="143.25" customHeight="1" x14ac:dyDescent="0.25">
      <c r="A18" s="8" t="s">
        <v>36</v>
      </c>
      <c r="B18" s="10">
        <v>2</v>
      </c>
      <c r="C18" s="96">
        <v>2</v>
      </c>
      <c r="D18" s="93" t="s">
        <v>345</v>
      </c>
      <c r="E18" s="94"/>
      <c r="F18" s="67"/>
    </row>
    <row r="19" spans="1:6" ht="83.25" customHeight="1" x14ac:dyDescent="0.25">
      <c r="A19" s="8" t="s">
        <v>37</v>
      </c>
      <c r="B19" s="10">
        <v>2</v>
      </c>
      <c r="C19" s="96">
        <v>2</v>
      </c>
      <c r="D19" s="93" t="s">
        <v>346</v>
      </c>
      <c r="E19" s="94"/>
      <c r="F19" s="67"/>
    </row>
    <row r="20" spans="1:6" ht="21.75" customHeight="1" x14ac:dyDescent="0.25">
      <c r="A20" s="7" t="s">
        <v>38</v>
      </c>
      <c r="B20" s="6">
        <f>B21+B28+B34+B39+B42</f>
        <v>44</v>
      </c>
      <c r="C20" s="6">
        <f>C21+C28+C34+C39+C42</f>
        <v>38</v>
      </c>
      <c r="D20" s="97"/>
      <c r="E20" s="6">
        <f>E21+E28+E34+E39+E42</f>
        <v>0</v>
      </c>
      <c r="F20" s="67"/>
    </row>
    <row r="21" spans="1:6" ht="21.75" customHeight="1" x14ac:dyDescent="0.25">
      <c r="A21" s="7" t="s">
        <v>39</v>
      </c>
      <c r="B21" s="76">
        <f>SUM(B22:B27)</f>
        <v>12</v>
      </c>
      <c r="C21" s="76">
        <f>SUM(C22:C27)</f>
        <v>10</v>
      </c>
      <c r="D21" s="98"/>
      <c r="E21" s="76">
        <f>SUM(E22:E27)</f>
        <v>0</v>
      </c>
      <c r="F21" s="67"/>
    </row>
    <row r="22" spans="1:6" ht="57.75" customHeight="1" x14ac:dyDescent="0.25">
      <c r="A22" s="8" t="s">
        <v>40</v>
      </c>
      <c r="B22" s="10">
        <v>2</v>
      </c>
      <c r="C22" s="10">
        <v>2</v>
      </c>
      <c r="D22" s="99" t="s">
        <v>347</v>
      </c>
      <c r="E22" s="10"/>
      <c r="F22" s="67"/>
    </row>
    <row r="23" spans="1:6" ht="91.5" customHeight="1" x14ac:dyDescent="0.25">
      <c r="A23" s="37" t="s">
        <v>61</v>
      </c>
      <c r="B23" s="10">
        <v>2</v>
      </c>
      <c r="C23" s="10">
        <v>0</v>
      </c>
      <c r="D23" s="100" t="s">
        <v>348</v>
      </c>
      <c r="E23" s="10"/>
      <c r="F23" s="58" t="s">
        <v>50</v>
      </c>
    </row>
    <row r="24" spans="1:6" ht="40.5" x14ac:dyDescent="0.25">
      <c r="A24" s="8" t="s">
        <v>60</v>
      </c>
      <c r="B24" s="10">
        <v>2</v>
      </c>
      <c r="C24" s="10">
        <v>2</v>
      </c>
      <c r="D24" s="100" t="s">
        <v>349</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2</v>
      </c>
      <c r="D27" s="101" t="s">
        <v>350</v>
      </c>
      <c r="E27" s="10"/>
      <c r="F27" s="67"/>
    </row>
    <row r="28" spans="1:6" ht="22.5" customHeight="1" x14ac:dyDescent="0.25">
      <c r="A28" s="7" t="s">
        <v>41</v>
      </c>
      <c r="B28" s="76">
        <f>SUM(B29:B33)</f>
        <v>10</v>
      </c>
      <c r="C28" s="76">
        <f>SUM(C29:C33)</f>
        <v>10</v>
      </c>
      <c r="D28" s="67"/>
      <c r="E28" s="76">
        <f>SUM(E29:E33)</f>
        <v>0</v>
      </c>
      <c r="F28" s="67"/>
    </row>
    <row r="29" spans="1:6" ht="54.75" customHeight="1" x14ac:dyDescent="0.25">
      <c r="A29" s="8" t="s">
        <v>165</v>
      </c>
      <c r="B29" s="10">
        <v>2</v>
      </c>
      <c r="C29" s="10">
        <v>2</v>
      </c>
      <c r="D29" s="67"/>
      <c r="E29" s="10"/>
      <c r="F29" s="67"/>
    </row>
    <row r="30" spans="1:6" ht="66" customHeight="1" x14ac:dyDescent="0.25">
      <c r="A30" s="8" t="s">
        <v>166</v>
      </c>
      <c r="B30" s="10">
        <v>2</v>
      </c>
      <c r="C30" s="10">
        <v>2</v>
      </c>
      <c r="D30" s="98" t="s">
        <v>351</v>
      </c>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7" ht="63.75" customHeight="1" x14ac:dyDescent="0.25">
      <c r="A33" s="8" t="s">
        <v>168</v>
      </c>
      <c r="B33" s="10">
        <v>2</v>
      </c>
      <c r="C33" s="10">
        <v>2</v>
      </c>
      <c r="D33" s="58"/>
      <c r="E33" s="10"/>
      <c r="F33" s="58" t="s">
        <v>172</v>
      </c>
    </row>
    <row r="34" spans="1:7" ht="24" customHeight="1" x14ac:dyDescent="0.25">
      <c r="A34" s="7" t="s">
        <v>42</v>
      </c>
      <c r="B34" s="76">
        <f>SUM(B35:B38)</f>
        <v>8</v>
      </c>
      <c r="C34" s="76">
        <f>SUM(C35:C38)</f>
        <v>8</v>
      </c>
      <c r="D34" s="67"/>
      <c r="E34" s="76">
        <f>SUM(E35:E38)</f>
        <v>0</v>
      </c>
      <c r="F34" s="67"/>
    </row>
    <row r="35" spans="1:7" ht="66" x14ac:dyDescent="0.25">
      <c r="A35" s="9" t="s">
        <v>77</v>
      </c>
      <c r="B35" s="10">
        <v>2</v>
      </c>
      <c r="C35" s="10">
        <v>2</v>
      </c>
      <c r="D35" s="67"/>
      <c r="E35" s="10"/>
      <c r="F35" s="67"/>
    </row>
    <row r="36" spans="1:7" ht="49.5" x14ac:dyDescent="0.25">
      <c r="A36" s="36" t="s">
        <v>78</v>
      </c>
      <c r="B36" s="10">
        <v>2</v>
      </c>
      <c r="C36" s="10">
        <v>2</v>
      </c>
      <c r="D36" s="67"/>
      <c r="E36" s="10"/>
      <c r="F36" s="67"/>
    </row>
    <row r="37" spans="1:7" ht="33" x14ac:dyDescent="0.25">
      <c r="A37" s="9" t="s">
        <v>169</v>
      </c>
      <c r="B37" s="10">
        <v>2</v>
      </c>
      <c r="C37" s="10">
        <v>2</v>
      </c>
      <c r="D37" s="67"/>
      <c r="E37" s="10"/>
      <c r="F37" s="67"/>
    </row>
    <row r="38" spans="1:7" ht="33" x14ac:dyDescent="0.25">
      <c r="A38" s="36" t="s">
        <v>149</v>
      </c>
      <c r="B38" s="10">
        <v>2</v>
      </c>
      <c r="C38" s="10">
        <v>2</v>
      </c>
      <c r="D38" s="67"/>
      <c r="E38" s="10"/>
      <c r="F38" s="67"/>
    </row>
    <row r="39" spans="1:7" ht="28.5" customHeight="1" x14ac:dyDescent="0.25">
      <c r="A39" s="7" t="s">
        <v>43</v>
      </c>
      <c r="B39" s="76">
        <f>SUM(B40:B41)</f>
        <v>4</v>
      </c>
      <c r="C39" s="76">
        <f>SUM(C40:C41)</f>
        <v>4</v>
      </c>
      <c r="D39" s="67"/>
      <c r="E39" s="76">
        <f>SUM(E40:E41)</f>
        <v>0</v>
      </c>
      <c r="F39" s="67"/>
    </row>
    <row r="40" spans="1:7" ht="49.5" x14ac:dyDescent="0.25">
      <c r="A40" s="8" t="s">
        <v>54</v>
      </c>
      <c r="B40" s="10">
        <v>2</v>
      </c>
      <c r="C40" s="10">
        <v>2</v>
      </c>
      <c r="D40" s="67"/>
      <c r="E40" s="10"/>
      <c r="F40" s="67"/>
    </row>
    <row r="41" spans="1:7" ht="82.5" x14ac:dyDescent="0.25">
      <c r="A41" s="36" t="s">
        <v>170</v>
      </c>
      <c r="B41" s="10">
        <v>2</v>
      </c>
      <c r="C41" s="10">
        <v>2</v>
      </c>
      <c r="D41" s="58"/>
      <c r="E41" s="10"/>
      <c r="F41" s="67"/>
    </row>
    <row r="42" spans="1:7" ht="27" customHeight="1" x14ac:dyDescent="0.25">
      <c r="A42" s="32" t="s">
        <v>44</v>
      </c>
      <c r="B42" s="76">
        <f>SUM(B43:B47)</f>
        <v>10</v>
      </c>
      <c r="C42" s="76">
        <f>SUM(C43:C47)</f>
        <v>6</v>
      </c>
      <c r="D42" s="67"/>
      <c r="E42" s="76">
        <f>SUM(E43:E47)</f>
        <v>0</v>
      </c>
      <c r="F42" s="67"/>
    </row>
    <row r="43" spans="1:7" ht="63" x14ac:dyDescent="0.25">
      <c r="A43" s="8" t="s">
        <v>45</v>
      </c>
      <c r="B43" s="10">
        <v>2</v>
      </c>
      <c r="C43" s="10">
        <v>2</v>
      </c>
      <c r="D43" s="100" t="s">
        <v>352</v>
      </c>
      <c r="E43" s="10"/>
      <c r="F43" s="67"/>
    </row>
    <row r="44" spans="1:7" ht="47.25" x14ac:dyDescent="0.25">
      <c r="A44" s="8" t="s">
        <v>65</v>
      </c>
      <c r="B44" s="10">
        <v>2</v>
      </c>
      <c r="C44" s="10">
        <v>2</v>
      </c>
      <c r="D44" s="102" t="s">
        <v>353</v>
      </c>
      <c r="E44" s="10"/>
      <c r="F44" s="67"/>
    </row>
    <row r="45" spans="1:7" ht="49.5" x14ac:dyDescent="0.25">
      <c r="A45" s="36" t="s">
        <v>176</v>
      </c>
      <c r="B45" s="10">
        <v>2</v>
      </c>
      <c r="C45" s="10">
        <v>0</v>
      </c>
      <c r="D45" s="68"/>
      <c r="E45" s="10"/>
      <c r="F45" s="69"/>
    </row>
    <row r="46" spans="1:7" ht="49.5" x14ac:dyDescent="0.25">
      <c r="A46" s="36" t="s">
        <v>75</v>
      </c>
      <c r="B46" s="10">
        <v>2</v>
      </c>
      <c r="C46" s="10">
        <v>0</v>
      </c>
      <c r="D46" s="68"/>
      <c r="E46" s="10"/>
      <c r="F46" s="69"/>
      <c r="G46" s="122" t="s">
        <v>432</v>
      </c>
    </row>
    <row r="47" spans="1:7" ht="31.5" x14ac:dyDescent="0.25">
      <c r="A47" s="8" t="s">
        <v>79</v>
      </c>
      <c r="B47" s="10">
        <v>2</v>
      </c>
      <c r="C47" s="10">
        <v>2</v>
      </c>
      <c r="D47" s="98" t="s">
        <v>354</v>
      </c>
      <c r="E47" s="10"/>
      <c r="F47" s="67"/>
    </row>
    <row r="48" spans="1:7" ht="23.25" customHeight="1" x14ac:dyDescent="0.25">
      <c r="A48" s="32" t="s">
        <v>46</v>
      </c>
      <c r="B48" s="6">
        <f>B49+B52</f>
        <v>10</v>
      </c>
      <c r="C48" s="6">
        <f>C49+C52</f>
        <v>8</v>
      </c>
      <c r="D48" s="67"/>
      <c r="E48" s="6">
        <f>E49+E52</f>
        <v>0</v>
      </c>
      <c r="F48" s="67"/>
    </row>
    <row r="49" spans="1:7" ht="23.25" customHeight="1" x14ac:dyDescent="0.25">
      <c r="A49" s="32" t="s">
        <v>18</v>
      </c>
      <c r="B49" s="76">
        <f>SUM(B50:B51)</f>
        <v>4</v>
      </c>
      <c r="C49" s="76">
        <f>SUM(C50:C51)</f>
        <v>4</v>
      </c>
      <c r="D49" s="67"/>
      <c r="E49" s="76">
        <f>SUM(E50:E51)</f>
        <v>0</v>
      </c>
      <c r="F49" s="67"/>
    </row>
    <row r="50" spans="1:7" ht="83.25" customHeight="1" x14ac:dyDescent="0.25">
      <c r="A50" s="36" t="s">
        <v>156</v>
      </c>
      <c r="B50" s="10">
        <v>2</v>
      </c>
      <c r="C50" s="10">
        <v>2</v>
      </c>
      <c r="D50" s="58"/>
      <c r="E50" s="10"/>
      <c r="F50" s="58" t="s">
        <v>146</v>
      </c>
    </row>
    <row r="51" spans="1:7" ht="49.5" x14ac:dyDescent="0.25">
      <c r="A51" s="36" t="s">
        <v>64</v>
      </c>
      <c r="B51" s="10">
        <v>2</v>
      </c>
      <c r="C51" s="10">
        <v>2</v>
      </c>
      <c r="D51" s="67"/>
      <c r="E51" s="10"/>
      <c r="F51" s="68"/>
      <c r="G51" s="122" t="s">
        <v>427</v>
      </c>
    </row>
    <row r="52" spans="1:7" ht="27" customHeight="1" x14ac:dyDescent="0.25">
      <c r="A52" s="32" t="s">
        <v>47</v>
      </c>
      <c r="B52" s="76">
        <f>SUM(B53:B55)</f>
        <v>6</v>
      </c>
      <c r="C52" s="76">
        <f>SUM(C53:C55)</f>
        <v>4</v>
      </c>
      <c r="D52" s="67"/>
      <c r="E52" s="76">
        <f>SUM(E53:E55)</f>
        <v>0</v>
      </c>
      <c r="F52" s="67"/>
    </row>
    <row r="53" spans="1:7" ht="33" x14ac:dyDescent="0.25">
      <c r="A53" s="8" t="s">
        <v>66</v>
      </c>
      <c r="B53" s="10">
        <v>2</v>
      </c>
      <c r="C53" s="10">
        <v>1</v>
      </c>
      <c r="D53" s="100" t="s">
        <v>355</v>
      </c>
      <c r="E53" s="10"/>
      <c r="F53" s="58" t="s">
        <v>49</v>
      </c>
    </row>
    <row r="54" spans="1:7" ht="33" x14ac:dyDescent="0.25">
      <c r="A54" s="8" t="s">
        <v>48</v>
      </c>
      <c r="B54" s="10">
        <v>2</v>
      </c>
      <c r="C54" s="10">
        <v>2</v>
      </c>
      <c r="D54" s="98" t="s">
        <v>356</v>
      </c>
      <c r="E54" s="10"/>
      <c r="F54" s="67"/>
    </row>
    <row r="55" spans="1:7" ht="49.5" x14ac:dyDescent="0.25">
      <c r="A55" s="37" t="s">
        <v>84</v>
      </c>
      <c r="B55" s="10">
        <v>2</v>
      </c>
      <c r="C55" s="10">
        <v>1</v>
      </c>
      <c r="D55" s="98" t="s">
        <v>357</v>
      </c>
      <c r="E55" s="10"/>
      <c r="F55" s="67"/>
    </row>
    <row r="56" spans="1:7" ht="22.5" customHeight="1" x14ac:dyDescent="0.25">
      <c r="A56" s="74" t="s">
        <v>5</v>
      </c>
      <c r="B56" s="6">
        <f>B13+B20+B48</f>
        <v>62</v>
      </c>
      <c r="C56" s="6">
        <f>C13+C20+C48</f>
        <v>54</v>
      </c>
      <c r="D56" s="10"/>
      <c r="E56" s="6">
        <f>E13+E20+E48</f>
        <v>0</v>
      </c>
      <c r="F56" s="70"/>
    </row>
    <row r="57" spans="1:7" ht="27.75" customHeight="1" x14ac:dyDescent="0.25">
      <c r="A57" s="76" t="s">
        <v>6</v>
      </c>
      <c r="B57" s="6">
        <v>100</v>
      </c>
      <c r="C57" s="189">
        <f>ROUND(C56/B56*100,0)</f>
        <v>87</v>
      </c>
      <c r="D57" s="190"/>
      <c r="E57" s="184">
        <f>ROUND(E56/B56*100,0)</f>
        <v>0</v>
      </c>
      <c r="F57" s="184"/>
    </row>
    <row r="58" spans="1:7" ht="27" customHeight="1" x14ac:dyDescent="0.25">
      <c r="A58" s="76" t="s">
        <v>7</v>
      </c>
      <c r="B58" s="10"/>
      <c r="C58" s="184" t="str">
        <f>IF(AND(AND(C15=2,C22=2),C57&gt;=80),"Loại A",IF(AND(AND(C15=2,C22=2),C57&gt;=65),"Loại B",IF(AND(AND(C15=2,C22=2),C57&gt;=50),"Loại C",IF(AND(AND(C15=2,C22=2),C57&lt;50),"Không đạt chuẩn",IF(OR(C15&lt;2,C22&lt;2),"Không đạt chuẩn")))))</f>
        <v>Loại A</v>
      </c>
      <c r="D58" s="184"/>
      <c r="E58" s="184" t="str">
        <f>IF(AND(AND(E15=2,E22=2),E57&gt;=80),"Loại A",IF(AND(AND(E15=2,E22=2),E57&gt;=65),"Loại B",IF(AND(AND(E15=2,E22=2),E57&gt;=50),"Loại C",IF(AND(AND(E15=2,E22=2),E57&lt;50),"Không đạt chuẩn",IF(OR(E15&lt;2,E22&lt;2),"Không đạt chuẩn")))))</f>
        <v>Không đạt chuẩn</v>
      </c>
      <c r="F58" s="184"/>
    </row>
    <row r="59" spans="1:7" x14ac:dyDescent="0.25">
      <c r="A59" s="13"/>
    </row>
    <row r="60" spans="1:7" x14ac:dyDescent="0.25">
      <c r="A60" s="75" t="s">
        <v>358</v>
      </c>
      <c r="D60" s="182" t="s">
        <v>183</v>
      </c>
      <c r="E60" s="182"/>
      <c r="F60" s="182"/>
    </row>
    <row r="61" spans="1:7" x14ac:dyDescent="0.25">
      <c r="A61" s="77" t="s">
        <v>8</v>
      </c>
      <c r="D61" s="185" t="s">
        <v>9</v>
      </c>
      <c r="E61" s="185"/>
      <c r="F61" s="185"/>
    </row>
    <row r="62" spans="1:7" x14ac:dyDescent="0.25">
      <c r="A62" s="75" t="s">
        <v>10</v>
      </c>
      <c r="D62" s="182" t="s">
        <v>10</v>
      </c>
      <c r="E62" s="182"/>
      <c r="F62" s="182"/>
    </row>
    <row r="64" spans="1:7" x14ac:dyDescent="0.25">
      <c r="C64" s="14"/>
    </row>
    <row r="66" spans="1:3" x14ac:dyDescent="0.25">
      <c r="C66" s="14"/>
    </row>
    <row r="67" spans="1:3" x14ac:dyDescent="0.25">
      <c r="A67" s="103" t="s">
        <v>208</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7" priority="2" stopIfTrue="1" operator="equal">
      <formula>0</formula>
    </cfRule>
  </conditionalFormatting>
  <conditionalFormatting sqref="E13:E55">
    <cfRule type="cellIs" dxfId="86" priority="1" stopIfTrue="1" operator="equal">
      <formula>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workbookViewId="0">
      <selection activeCell="F16" sqref="F16"/>
    </sheetView>
  </sheetViews>
  <sheetFormatPr defaultColWidth="8.88671875" defaultRowHeight="16.5" x14ac:dyDescent="0.25"/>
  <cols>
    <col min="1" max="1" width="49.21875" style="5" customWidth="1"/>
    <col min="2" max="2" width="6.6640625" style="5" customWidth="1"/>
    <col min="3" max="3" width="12.109375" style="18"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8" t="s">
        <v>285</v>
      </c>
      <c r="B2" s="3"/>
      <c r="D2" s="186" t="s">
        <v>11</v>
      </c>
      <c r="E2" s="186"/>
      <c r="F2" s="186"/>
    </row>
    <row r="3" spans="1:6" x14ac:dyDescent="0.25">
      <c r="A3" s="1"/>
      <c r="B3" s="2"/>
    </row>
    <row r="4" spans="1:6" ht="35.25" customHeight="1" x14ac:dyDescent="0.25">
      <c r="A4" s="187" t="s">
        <v>57</v>
      </c>
      <c r="B4" s="188"/>
      <c r="C4" s="188"/>
      <c r="D4" s="188"/>
      <c r="E4" s="188"/>
      <c r="F4" s="188"/>
    </row>
    <row r="5" spans="1:6" ht="23.25" customHeight="1" x14ac:dyDescent="0.25">
      <c r="A5" s="157"/>
      <c r="B5" s="158"/>
      <c r="C5" s="173"/>
      <c r="D5" s="158"/>
      <c r="E5" s="158"/>
      <c r="F5" s="158"/>
    </row>
    <row r="6" spans="1:6" ht="18" customHeight="1" x14ac:dyDescent="0.25">
      <c r="A6" s="12" t="s">
        <v>509</v>
      </c>
      <c r="B6" s="33"/>
      <c r="C6" s="174"/>
      <c r="D6" s="33"/>
      <c r="E6" s="33"/>
      <c r="F6" s="33"/>
    </row>
    <row r="7" spans="1:6" ht="18" customHeight="1" x14ac:dyDescent="0.25">
      <c r="A7" s="12" t="s">
        <v>197</v>
      </c>
      <c r="B7" s="33"/>
      <c r="C7" s="174"/>
      <c r="D7" s="33"/>
      <c r="E7" s="33"/>
      <c r="F7" s="33"/>
    </row>
    <row r="8" spans="1:6" ht="18" customHeight="1" x14ac:dyDescent="0.25">
      <c r="A8" s="21" t="s">
        <v>510</v>
      </c>
      <c r="B8" s="33"/>
      <c r="C8" s="174"/>
      <c r="D8" s="33"/>
      <c r="E8" s="33"/>
      <c r="F8" s="33"/>
    </row>
    <row r="9" spans="1:6" ht="18" customHeight="1" x14ac:dyDescent="0.25">
      <c r="A9" s="12" t="s">
        <v>288</v>
      </c>
      <c r="B9" s="33"/>
      <c r="C9" s="174"/>
      <c r="D9" s="33"/>
      <c r="E9" s="33"/>
      <c r="F9" s="33"/>
    </row>
    <row r="10" spans="1:6" ht="18" customHeight="1" x14ac:dyDescent="0.25">
      <c r="A10" s="12" t="s">
        <v>299</v>
      </c>
      <c r="B10" s="33"/>
      <c r="C10" s="174"/>
      <c r="D10" s="33"/>
      <c r="E10" s="33"/>
      <c r="F10" s="33"/>
    </row>
    <row r="11" spans="1:6" ht="10.5" customHeight="1" x14ac:dyDescent="0.25">
      <c r="A11" s="4"/>
    </row>
    <row r="12" spans="1:6" x14ac:dyDescent="0.25">
      <c r="A12" s="184" t="s">
        <v>0</v>
      </c>
      <c r="B12" s="184" t="s">
        <v>1</v>
      </c>
      <c r="C12" s="184" t="s">
        <v>33</v>
      </c>
      <c r="D12" s="184"/>
      <c r="E12" s="184" t="s">
        <v>2</v>
      </c>
      <c r="F12" s="184"/>
    </row>
    <row r="13" spans="1:6" ht="34.5" x14ac:dyDescent="0.25">
      <c r="A13" s="184"/>
      <c r="B13" s="184"/>
      <c r="C13" s="175" t="s">
        <v>3</v>
      </c>
      <c r="D13" s="29" t="s">
        <v>4</v>
      </c>
      <c r="E13" s="29" t="s">
        <v>3</v>
      </c>
      <c r="F13" s="29" t="s">
        <v>4</v>
      </c>
    </row>
    <row r="14" spans="1:6" ht="21.75" customHeight="1" x14ac:dyDescent="0.25">
      <c r="A14" s="30" t="s">
        <v>34</v>
      </c>
      <c r="B14" s="6">
        <f>B15+B18</f>
        <v>8</v>
      </c>
      <c r="C14" s="176">
        <f>C15+C18</f>
        <v>8</v>
      </c>
      <c r="D14" s="67"/>
      <c r="E14" s="6">
        <f>E15+E18</f>
        <v>0</v>
      </c>
      <c r="F14" s="67"/>
    </row>
    <row r="15" spans="1:6" ht="21.75" customHeight="1" x14ac:dyDescent="0.25">
      <c r="A15" s="31" t="s">
        <v>14</v>
      </c>
      <c r="B15" s="155">
        <f>SUM(B16:B17)</f>
        <v>4</v>
      </c>
      <c r="C15" s="177">
        <f>SUM(C16:C17)</f>
        <v>4</v>
      </c>
      <c r="D15" s="67"/>
      <c r="E15" s="155">
        <f>SUM(E16:E17)</f>
        <v>0</v>
      </c>
      <c r="F15" s="67"/>
    </row>
    <row r="16" spans="1:6" ht="63.75" x14ac:dyDescent="0.25">
      <c r="A16" s="9" t="s">
        <v>70</v>
      </c>
      <c r="B16" s="10">
        <v>2</v>
      </c>
      <c r="C16" s="90">
        <v>2</v>
      </c>
      <c r="D16" s="86" t="s">
        <v>511</v>
      </c>
      <c r="E16" s="10"/>
      <c r="F16" s="67"/>
    </row>
    <row r="17" spans="1:6" ht="30" customHeight="1" x14ac:dyDescent="0.25">
      <c r="A17" s="9" t="s">
        <v>35</v>
      </c>
      <c r="B17" s="10">
        <v>2</v>
      </c>
      <c r="C17" s="90">
        <v>2</v>
      </c>
      <c r="D17" s="67" t="s">
        <v>291</v>
      </c>
      <c r="E17" s="10"/>
      <c r="F17" s="67"/>
    </row>
    <row r="18" spans="1:6" ht="23.25" customHeight="1" x14ac:dyDescent="0.25">
      <c r="A18" s="31" t="s">
        <v>15</v>
      </c>
      <c r="B18" s="155">
        <f>SUM(B19:B20)</f>
        <v>4</v>
      </c>
      <c r="C18" s="177">
        <f>SUM(C19:C20)</f>
        <v>4</v>
      </c>
      <c r="D18" s="67"/>
      <c r="E18" s="155">
        <f>SUM(E19:E20)</f>
        <v>0</v>
      </c>
      <c r="F18" s="67"/>
    </row>
    <row r="19" spans="1:6" ht="143.25" customHeight="1" x14ac:dyDescent="0.25">
      <c r="A19" s="8" t="s">
        <v>36</v>
      </c>
      <c r="B19" s="10">
        <v>2</v>
      </c>
      <c r="C19" s="90">
        <v>2</v>
      </c>
      <c r="D19" s="87" t="s">
        <v>512</v>
      </c>
      <c r="E19" s="10"/>
      <c r="F19" s="67"/>
    </row>
    <row r="20" spans="1:6" ht="83.25" customHeight="1" x14ac:dyDescent="0.25">
      <c r="A20" s="8" t="s">
        <v>37</v>
      </c>
      <c r="B20" s="10">
        <v>2</v>
      </c>
      <c r="C20" s="90">
        <v>2</v>
      </c>
      <c r="D20" s="86" t="s">
        <v>513</v>
      </c>
      <c r="E20" s="10"/>
      <c r="F20" s="67"/>
    </row>
    <row r="21" spans="1:6" ht="21.75" customHeight="1" x14ac:dyDescent="0.25">
      <c r="A21" s="7" t="s">
        <v>38</v>
      </c>
      <c r="B21" s="6">
        <f>B22+B29+B35+B40+B43</f>
        <v>44</v>
      </c>
      <c r="C21" s="176">
        <f>C22+C29+C35+C40+C43</f>
        <v>39</v>
      </c>
      <c r="D21" s="67"/>
      <c r="E21" s="6">
        <f>E22+E29+E35+E40+E43</f>
        <v>0</v>
      </c>
      <c r="F21" s="67"/>
    </row>
    <row r="22" spans="1:6" ht="21.75" customHeight="1" x14ac:dyDescent="0.25">
      <c r="A22" s="7" t="s">
        <v>39</v>
      </c>
      <c r="B22" s="155">
        <f>SUM(B23:B28)</f>
        <v>12</v>
      </c>
      <c r="C22" s="177">
        <f>SUM(C23:C28)</f>
        <v>11</v>
      </c>
      <c r="D22" s="67"/>
      <c r="E22" s="155">
        <f>SUM(E23:E28)</f>
        <v>0</v>
      </c>
      <c r="F22" s="67"/>
    </row>
    <row r="23" spans="1:6" ht="57.75" customHeight="1" x14ac:dyDescent="0.25">
      <c r="A23" s="8" t="s">
        <v>40</v>
      </c>
      <c r="B23" s="10">
        <v>2</v>
      </c>
      <c r="C23" s="90">
        <v>2</v>
      </c>
      <c r="D23" s="87" t="s">
        <v>283</v>
      </c>
      <c r="E23" s="10"/>
      <c r="F23" s="67"/>
    </row>
    <row r="24" spans="1:6" ht="135" x14ac:dyDescent="0.25">
      <c r="A24" s="37" t="s">
        <v>61</v>
      </c>
      <c r="B24" s="10">
        <v>2</v>
      </c>
      <c r="C24" s="90">
        <v>2</v>
      </c>
      <c r="D24" s="79" t="s">
        <v>514</v>
      </c>
      <c r="E24" s="10"/>
      <c r="F24" s="58" t="s">
        <v>50</v>
      </c>
    </row>
    <row r="25" spans="1:6" ht="40.5" x14ac:dyDescent="0.25">
      <c r="A25" s="8" t="s">
        <v>60</v>
      </c>
      <c r="B25" s="10">
        <v>2</v>
      </c>
      <c r="C25" s="90">
        <v>2</v>
      </c>
      <c r="D25" s="58"/>
      <c r="E25" s="10"/>
      <c r="F25" s="58" t="s">
        <v>123</v>
      </c>
    </row>
    <row r="26" spans="1:6" ht="49.5" x14ac:dyDescent="0.25">
      <c r="A26" s="36" t="s">
        <v>99</v>
      </c>
      <c r="B26" s="10">
        <v>2</v>
      </c>
      <c r="C26" s="90">
        <v>1</v>
      </c>
      <c r="D26" s="58"/>
      <c r="E26" s="10"/>
      <c r="F26" s="67"/>
    </row>
    <row r="27" spans="1:6" ht="33" x14ac:dyDescent="0.25">
      <c r="A27" s="36" t="s">
        <v>62</v>
      </c>
      <c r="B27" s="10">
        <v>2</v>
      </c>
      <c r="C27" s="90">
        <v>2</v>
      </c>
      <c r="D27" s="58"/>
      <c r="E27" s="10"/>
      <c r="F27" s="67"/>
    </row>
    <row r="28" spans="1:6" ht="33" x14ac:dyDescent="0.25">
      <c r="A28" s="37" t="s">
        <v>164</v>
      </c>
      <c r="B28" s="10">
        <v>2</v>
      </c>
      <c r="C28" s="90">
        <v>2</v>
      </c>
      <c r="D28" s="67"/>
      <c r="E28" s="10"/>
      <c r="F28" s="67"/>
    </row>
    <row r="29" spans="1:6" ht="22.5" customHeight="1" x14ac:dyDescent="0.25">
      <c r="A29" s="7" t="s">
        <v>41</v>
      </c>
      <c r="B29" s="155">
        <f>SUM(B30:B34)</f>
        <v>10</v>
      </c>
      <c r="C29" s="177">
        <f>SUM(C30:C34)</f>
        <v>9</v>
      </c>
      <c r="D29" s="67"/>
      <c r="E29" s="155">
        <f>SUM(E30:E34)</f>
        <v>0</v>
      </c>
      <c r="F29" s="67"/>
    </row>
    <row r="30" spans="1:6" ht="54.75" customHeight="1" x14ac:dyDescent="0.25">
      <c r="A30" s="8" t="s">
        <v>165</v>
      </c>
      <c r="B30" s="10">
        <v>2</v>
      </c>
      <c r="C30" s="90">
        <v>2</v>
      </c>
      <c r="D30" s="67"/>
      <c r="E30" s="10"/>
      <c r="F30" s="67"/>
    </row>
    <row r="31" spans="1:6" ht="54" customHeight="1" x14ac:dyDescent="0.25">
      <c r="A31" s="8" t="s">
        <v>166</v>
      </c>
      <c r="B31" s="10">
        <v>2</v>
      </c>
      <c r="C31" s="90">
        <v>1</v>
      </c>
      <c r="D31" s="67"/>
      <c r="E31" s="10"/>
      <c r="F31" s="67"/>
    </row>
    <row r="32" spans="1:6" ht="54" customHeight="1" x14ac:dyDescent="0.25">
      <c r="A32" s="36" t="s">
        <v>138</v>
      </c>
      <c r="B32" s="10">
        <v>2</v>
      </c>
      <c r="C32" s="90">
        <v>2</v>
      </c>
      <c r="D32" s="58">
        <v>0</v>
      </c>
      <c r="E32" s="10"/>
      <c r="F32" s="58" t="s">
        <v>140</v>
      </c>
    </row>
    <row r="33" spans="1:6" ht="49.5" x14ac:dyDescent="0.25">
      <c r="A33" s="8" t="s">
        <v>167</v>
      </c>
      <c r="B33" s="10">
        <v>2</v>
      </c>
      <c r="C33" s="90">
        <v>2</v>
      </c>
      <c r="D33" s="67"/>
      <c r="E33" s="10"/>
      <c r="F33" s="67"/>
    </row>
    <row r="34" spans="1:6" ht="63.75" customHeight="1" x14ac:dyDescent="0.25">
      <c r="A34" s="8" t="s">
        <v>168</v>
      </c>
      <c r="B34" s="10">
        <v>2</v>
      </c>
      <c r="C34" s="90">
        <v>2</v>
      </c>
      <c r="D34" s="58">
        <v>0</v>
      </c>
      <c r="E34" s="10"/>
      <c r="F34" s="58" t="s">
        <v>172</v>
      </c>
    </row>
    <row r="35" spans="1:6" ht="24" customHeight="1" x14ac:dyDescent="0.25">
      <c r="A35" s="7" t="s">
        <v>42</v>
      </c>
      <c r="B35" s="155">
        <f>SUM(B36:B39)</f>
        <v>8</v>
      </c>
      <c r="C35" s="177">
        <f>SUM(C36:C39)</f>
        <v>8</v>
      </c>
      <c r="D35" s="67"/>
      <c r="E35" s="155">
        <f>SUM(E36:E39)</f>
        <v>0</v>
      </c>
      <c r="F35" s="67"/>
    </row>
    <row r="36" spans="1:6" ht="66" x14ac:dyDescent="0.25">
      <c r="A36" s="9" t="s">
        <v>77</v>
      </c>
      <c r="B36" s="10">
        <v>2</v>
      </c>
      <c r="C36" s="90">
        <v>2</v>
      </c>
      <c r="D36" s="67"/>
      <c r="E36" s="10"/>
      <c r="F36" s="67"/>
    </row>
    <row r="37" spans="1:6" ht="49.5" x14ac:dyDescent="0.25">
      <c r="A37" s="36" t="s">
        <v>78</v>
      </c>
      <c r="B37" s="10">
        <v>2</v>
      </c>
      <c r="C37" s="90">
        <v>2</v>
      </c>
      <c r="D37" s="67"/>
      <c r="E37" s="10"/>
      <c r="F37" s="67"/>
    </row>
    <row r="38" spans="1:6" ht="33" x14ac:dyDescent="0.25">
      <c r="A38" s="9" t="s">
        <v>169</v>
      </c>
      <c r="B38" s="10">
        <v>2</v>
      </c>
      <c r="C38" s="90">
        <v>2</v>
      </c>
      <c r="D38" s="67"/>
      <c r="E38" s="10"/>
      <c r="F38" s="67"/>
    </row>
    <row r="39" spans="1:6" ht="33" x14ac:dyDescent="0.25">
      <c r="A39" s="36" t="s">
        <v>149</v>
      </c>
      <c r="B39" s="10">
        <v>2</v>
      </c>
      <c r="C39" s="90">
        <v>2</v>
      </c>
      <c r="D39" s="67"/>
      <c r="E39" s="10"/>
      <c r="F39" s="67"/>
    </row>
    <row r="40" spans="1:6" ht="28.5" customHeight="1" x14ac:dyDescent="0.25">
      <c r="A40" s="7" t="s">
        <v>43</v>
      </c>
      <c r="B40" s="155">
        <f>SUM(B41:B42)</f>
        <v>4</v>
      </c>
      <c r="C40" s="177">
        <f>SUM(C41:C42)</f>
        <v>4</v>
      </c>
      <c r="D40" s="67"/>
      <c r="E40" s="155">
        <f>SUM(E41:E42)</f>
        <v>0</v>
      </c>
      <c r="F40" s="67"/>
    </row>
    <row r="41" spans="1:6" ht="49.5" x14ac:dyDescent="0.25">
      <c r="A41" s="8" t="s">
        <v>54</v>
      </c>
      <c r="B41" s="10">
        <v>2</v>
      </c>
      <c r="C41" s="90">
        <v>2</v>
      </c>
      <c r="D41" s="67"/>
      <c r="E41" s="10"/>
      <c r="F41" s="67"/>
    </row>
    <row r="42" spans="1:6" ht="82.5" x14ac:dyDescent="0.25">
      <c r="A42" s="36" t="s">
        <v>170</v>
      </c>
      <c r="B42" s="10">
        <v>2</v>
      </c>
      <c r="C42" s="90">
        <v>2</v>
      </c>
      <c r="D42" s="58">
        <v>0</v>
      </c>
      <c r="E42" s="10"/>
      <c r="F42" s="67"/>
    </row>
    <row r="43" spans="1:6" ht="27" customHeight="1" x14ac:dyDescent="0.25">
      <c r="A43" s="32" t="s">
        <v>44</v>
      </c>
      <c r="B43" s="155">
        <f>SUM(B44:B48)</f>
        <v>10</v>
      </c>
      <c r="C43" s="177">
        <f>SUM(C44:C48)</f>
        <v>7</v>
      </c>
      <c r="D43" s="67"/>
      <c r="E43" s="155">
        <f>SUM(E44:E48)</f>
        <v>0</v>
      </c>
      <c r="F43" s="67"/>
    </row>
    <row r="44" spans="1:6" ht="49.5" x14ac:dyDescent="0.25">
      <c r="A44" s="8" t="s">
        <v>45</v>
      </c>
      <c r="B44" s="10">
        <v>2</v>
      </c>
      <c r="C44" s="90">
        <v>2</v>
      </c>
      <c r="D44" s="58"/>
      <c r="E44" s="10"/>
      <c r="F44" s="67"/>
    </row>
    <row r="45" spans="1:6" ht="33" x14ac:dyDescent="0.25">
      <c r="A45" s="8" t="s">
        <v>65</v>
      </c>
      <c r="B45" s="10">
        <v>2</v>
      </c>
      <c r="C45" s="90">
        <v>2</v>
      </c>
      <c r="D45" s="62"/>
      <c r="E45" s="10"/>
      <c r="F45" s="67"/>
    </row>
    <row r="46" spans="1:6" ht="49.5" x14ac:dyDescent="0.25">
      <c r="A46" s="36" t="s">
        <v>176</v>
      </c>
      <c r="B46" s="10">
        <v>2</v>
      </c>
      <c r="C46" s="90">
        <v>0</v>
      </c>
      <c r="D46" s="68"/>
      <c r="E46" s="10"/>
      <c r="F46" s="69"/>
    </row>
    <row r="47" spans="1:6" ht="49.5" x14ac:dyDescent="0.25">
      <c r="A47" s="36" t="s">
        <v>75</v>
      </c>
      <c r="B47" s="10">
        <v>2</v>
      </c>
      <c r="C47" s="90">
        <v>1</v>
      </c>
      <c r="D47" s="68"/>
      <c r="E47" s="10"/>
      <c r="F47" s="69"/>
    </row>
    <row r="48" spans="1:6" ht="27.75" customHeight="1" x14ac:dyDescent="0.25">
      <c r="A48" s="8" t="s">
        <v>79</v>
      </c>
      <c r="B48" s="10">
        <v>2</v>
      </c>
      <c r="C48" s="90">
        <v>2</v>
      </c>
      <c r="D48" s="58"/>
      <c r="E48" s="10"/>
      <c r="F48" s="67"/>
    </row>
    <row r="49" spans="1:6" ht="23.25" customHeight="1" x14ac:dyDescent="0.25">
      <c r="A49" s="32" t="s">
        <v>46</v>
      </c>
      <c r="B49" s="6">
        <f>B50+B53</f>
        <v>10</v>
      </c>
      <c r="C49" s="176">
        <f>C50+C53</f>
        <v>7</v>
      </c>
      <c r="D49" s="67"/>
      <c r="E49" s="6">
        <f>E50+E53</f>
        <v>0</v>
      </c>
      <c r="F49" s="67"/>
    </row>
    <row r="50" spans="1:6" ht="23.25" customHeight="1" x14ac:dyDescent="0.25">
      <c r="A50" s="32" t="s">
        <v>18</v>
      </c>
      <c r="B50" s="155">
        <f>SUM(B51:B52)</f>
        <v>4</v>
      </c>
      <c r="C50" s="177">
        <f>SUM(C51:C52)</f>
        <v>4</v>
      </c>
      <c r="D50" s="67"/>
      <c r="E50" s="155">
        <f>SUM(E51:E52)</f>
        <v>0</v>
      </c>
      <c r="F50" s="67"/>
    </row>
    <row r="51" spans="1:6" ht="75.75" customHeight="1" x14ac:dyDescent="0.25">
      <c r="A51" s="36" t="s">
        <v>156</v>
      </c>
      <c r="B51" s="10">
        <v>2</v>
      </c>
      <c r="C51" s="90">
        <v>2</v>
      </c>
      <c r="D51" s="58"/>
      <c r="E51" s="10"/>
      <c r="F51" s="58" t="s">
        <v>146</v>
      </c>
    </row>
    <row r="52" spans="1:6" ht="49.5" x14ac:dyDescent="0.25">
      <c r="A52" s="36" t="s">
        <v>64</v>
      </c>
      <c r="B52" s="10">
        <v>2</v>
      </c>
      <c r="C52" s="90">
        <v>2</v>
      </c>
      <c r="D52" s="67" t="s">
        <v>515</v>
      </c>
      <c r="E52" s="10"/>
      <c r="F52" s="68"/>
    </row>
    <row r="53" spans="1:6" ht="27" customHeight="1" x14ac:dyDescent="0.25">
      <c r="A53" s="32" t="s">
        <v>47</v>
      </c>
      <c r="B53" s="155">
        <f>SUM(B54:B56)</f>
        <v>6</v>
      </c>
      <c r="C53" s="177">
        <f>SUM(C54:C56)</f>
        <v>3</v>
      </c>
      <c r="D53" s="67"/>
      <c r="E53" s="155">
        <f>SUM(E54:E56)</f>
        <v>0</v>
      </c>
      <c r="F53" s="67"/>
    </row>
    <row r="54" spans="1:6" ht="33" x14ac:dyDescent="0.25">
      <c r="A54" s="8" t="s">
        <v>66</v>
      </c>
      <c r="B54" s="10">
        <v>2</v>
      </c>
      <c r="C54" s="90">
        <v>0</v>
      </c>
      <c r="D54" s="58"/>
      <c r="E54" s="10"/>
      <c r="F54" s="58" t="s">
        <v>49</v>
      </c>
    </row>
    <row r="55" spans="1:6" ht="33" x14ac:dyDescent="0.25">
      <c r="A55" s="8" t="s">
        <v>48</v>
      </c>
      <c r="B55" s="10">
        <v>2</v>
      </c>
      <c r="C55" s="90">
        <v>2</v>
      </c>
      <c r="D55" s="67"/>
      <c r="E55" s="10"/>
      <c r="F55" s="67"/>
    </row>
    <row r="56" spans="1:6" ht="54" customHeight="1" x14ac:dyDescent="0.25">
      <c r="A56" s="37" t="s">
        <v>84</v>
      </c>
      <c r="B56" s="10">
        <v>2</v>
      </c>
      <c r="C56" s="90">
        <v>1</v>
      </c>
      <c r="D56" s="67"/>
      <c r="E56" s="10"/>
      <c r="F56" s="67"/>
    </row>
    <row r="57" spans="1:6" x14ac:dyDescent="0.25">
      <c r="A57" s="154" t="s">
        <v>5</v>
      </c>
      <c r="B57" s="6">
        <f>B14+B21+B49</f>
        <v>62</v>
      </c>
      <c r="C57" s="176">
        <f>C14+C21+C49</f>
        <v>54</v>
      </c>
      <c r="D57" s="10"/>
      <c r="E57" s="6">
        <f>E14+E21+E49</f>
        <v>0</v>
      </c>
      <c r="F57" s="70"/>
    </row>
    <row r="58" spans="1:6" ht="18.75" x14ac:dyDescent="0.25">
      <c r="A58" s="155" t="s">
        <v>6</v>
      </c>
      <c r="B58" s="6">
        <v>100</v>
      </c>
      <c r="C58" s="189">
        <f>ROUND(C57/B57*100,0)</f>
        <v>87</v>
      </c>
      <c r="D58" s="190"/>
      <c r="E58" s="184">
        <f>ROUND(E57/B57*100,0)</f>
        <v>0</v>
      </c>
      <c r="F58" s="184"/>
    </row>
    <row r="59" spans="1:6" x14ac:dyDescent="0.25">
      <c r="A59" s="155" t="s">
        <v>7</v>
      </c>
      <c r="B59" s="10"/>
      <c r="C59" s="184" t="str">
        <f>IF(AND(AND(C16=2,C23=2),C58&gt;=80),"Loại A",IF(AND(AND(C16=2,C23=2),C58&gt;=65),"Loại B",IF(AND(AND(C16=2,C23=2),C58&gt;=50),"Loại C",IF(AND(AND(C16=2,C23=2),C58&lt;50),"Không đạt chuẩn",IF(OR(C16&lt;2,C23&lt;2),"Không đạt chuẩn")))))</f>
        <v>Loại A</v>
      </c>
      <c r="D59" s="184"/>
      <c r="E59" s="184" t="str">
        <f>IF(AND(AND(E16=2,E23=2),E58&gt;=80),"Loại A",IF(AND(AND(E16=2,E23=2),E58&gt;=65),"Loại B",IF(AND(AND(E16=2,E23=2),E58&gt;=50),"Loại C",IF(AND(AND(E16=2,E23=2),E58&lt;50),"Không đạt chuẩn",IF(OR(E16&lt;2,E23&lt;2),"Không đạt chuẩn")))))</f>
        <v>Không đạt chuẩn</v>
      </c>
      <c r="F59" s="184"/>
    </row>
    <row r="60" spans="1:6" x14ac:dyDescent="0.25">
      <c r="A60" s="13"/>
    </row>
    <row r="61" spans="1:6" x14ac:dyDescent="0.25">
      <c r="A61" s="153" t="s">
        <v>182</v>
      </c>
      <c r="D61" s="182" t="s">
        <v>183</v>
      </c>
      <c r="E61" s="182"/>
      <c r="F61" s="182"/>
    </row>
    <row r="62" spans="1:6" x14ac:dyDescent="0.25">
      <c r="A62" s="156" t="s">
        <v>8</v>
      </c>
      <c r="D62" s="185" t="s">
        <v>9</v>
      </c>
      <c r="E62" s="185"/>
      <c r="F62" s="185"/>
    </row>
    <row r="63" spans="1:6" x14ac:dyDescent="0.25">
      <c r="A63" s="153" t="s">
        <v>10</v>
      </c>
      <c r="D63" s="182" t="s">
        <v>10</v>
      </c>
      <c r="E63" s="182"/>
      <c r="F63" s="182"/>
    </row>
    <row r="65" spans="3:3" x14ac:dyDescent="0.25">
      <c r="C65" s="178"/>
    </row>
    <row r="67" spans="3:3" x14ac:dyDescent="0.25">
      <c r="C67" s="178"/>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85" priority="2" stopIfTrue="1" operator="equal">
      <formula>0</formula>
    </cfRule>
  </conditionalFormatting>
  <conditionalFormatting sqref="E14:E56">
    <cfRule type="cellIs" dxfId="84" priority="1" stopIfTrue="1" operator="equal">
      <formula>0</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16" workbookViewId="0">
      <selection activeCell="A17" sqref="A17"/>
    </sheetView>
  </sheetViews>
  <sheetFormatPr defaultColWidth="8.88671875" defaultRowHeight="16.5" x14ac:dyDescent="0.25"/>
  <cols>
    <col min="1" max="1" width="49.21875" style="5" customWidth="1"/>
    <col min="2" max="2" width="6.6640625" style="5" customWidth="1"/>
    <col min="3" max="3" width="12.109375" style="5" customWidth="1"/>
    <col min="4" max="4" width="18" style="159" customWidth="1"/>
    <col min="5" max="5" width="11.6640625" style="167" customWidth="1"/>
    <col min="6" max="6" width="18.109375" style="5" customWidth="1"/>
    <col min="7" max="16384" width="8.88671875" style="5"/>
  </cols>
  <sheetData>
    <row r="1" spans="1:6" ht="17.25" customHeight="1" x14ac:dyDescent="0.25"/>
    <row r="2" spans="1:6" ht="58.5" customHeight="1" x14ac:dyDescent="0.25">
      <c r="A2" s="78" t="s">
        <v>401</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17" t="s">
        <v>502</v>
      </c>
      <c r="B5" s="33"/>
      <c r="C5" s="33"/>
      <c r="D5" s="118"/>
      <c r="E5" s="168"/>
      <c r="F5" s="33"/>
    </row>
    <row r="6" spans="1:6" ht="18" customHeight="1" x14ac:dyDescent="0.25">
      <c r="A6" s="117" t="s">
        <v>403</v>
      </c>
      <c r="B6" s="33"/>
      <c r="C6" s="33"/>
      <c r="D6" s="118"/>
      <c r="E6" s="168"/>
      <c r="F6" s="33"/>
    </row>
    <row r="7" spans="1:6" ht="18" customHeight="1" x14ac:dyDescent="0.25">
      <c r="A7" s="119" t="s">
        <v>503</v>
      </c>
      <c r="B7" s="33"/>
      <c r="C7" s="33"/>
      <c r="D7" s="118"/>
      <c r="E7" s="168"/>
      <c r="F7" s="33"/>
    </row>
    <row r="8" spans="1:6" ht="18" customHeight="1" x14ac:dyDescent="0.25">
      <c r="A8" s="117" t="s">
        <v>504</v>
      </c>
      <c r="B8" s="33"/>
      <c r="C8" s="33"/>
      <c r="D8" s="118"/>
      <c r="E8" s="168"/>
      <c r="F8" s="33"/>
    </row>
    <row r="9" spans="1:6" ht="18" customHeight="1" x14ac:dyDescent="0.25">
      <c r="A9" s="12" t="s">
        <v>406</v>
      </c>
      <c r="B9" s="33"/>
      <c r="C9" s="33"/>
      <c r="D9" s="118"/>
      <c r="E9" s="168"/>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29" t="s">
        <v>3</v>
      </c>
      <c r="D12" s="15" t="s">
        <v>4</v>
      </c>
      <c r="E12" s="169" t="s">
        <v>3</v>
      </c>
      <c r="F12" s="29" t="s">
        <v>4</v>
      </c>
    </row>
    <row r="13" spans="1:6" ht="21.75" customHeight="1" x14ac:dyDescent="0.25">
      <c r="A13" s="30" t="s">
        <v>34</v>
      </c>
      <c r="B13" s="6">
        <f>B14+B17</f>
        <v>8</v>
      </c>
      <c r="C13" s="6">
        <f>C14+C17</f>
        <v>8</v>
      </c>
      <c r="D13" s="54"/>
      <c r="E13" s="170">
        <f>E14+E17</f>
        <v>0</v>
      </c>
      <c r="F13" s="67"/>
    </row>
    <row r="14" spans="1:6" ht="21.75" customHeight="1" x14ac:dyDescent="0.25">
      <c r="A14" s="31" t="s">
        <v>14</v>
      </c>
      <c r="B14" s="155">
        <f>SUM(B15:B16)</f>
        <v>4</v>
      </c>
      <c r="C14" s="155">
        <f>SUM(C15:C16)</f>
        <v>4</v>
      </c>
      <c r="D14" s="54"/>
      <c r="E14" s="170">
        <f>SUM(E15:E16)</f>
        <v>0</v>
      </c>
      <c r="F14" s="67"/>
    </row>
    <row r="15" spans="1:6" ht="37.5" customHeight="1" x14ac:dyDescent="0.25">
      <c r="A15" s="9" t="s">
        <v>70</v>
      </c>
      <c r="B15" s="10">
        <v>2</v>
      </c>
      <c r="C15" s="10">
        <v>2</v>
      </c>
      <c r="D15" s="121" t="s">
        <v>505</v>
      </c>
      <c r="E15" s="171"/>
      <c r="F15" s="67"/>
    </row>
    <row r="16" spans="1:6" ht="30" customHeight="1" x14ac:dyDescent="0.25">
      <c r="A16" s="9" t="s">
        <v>35</v>
      </c>
      <c r="B16" s="10">
        <v>2</v>
      </c>
      <c r="C16" s="10">
        <v>2</v>
      </c>
      <c r="D16" s="54" t="s">
        <v>408</v>
      </c>
      <c r="E16" s="171"/>
      <c r="F16" s="67"/>
    </row>
    <row r="17" spans="1:6" ht="23.25" customHeight="1" x14ac:dyDescent="0.25">
      <c r="A17" s="31" t="s">
        <v>15</v>
      </c>
      <c r="B17" s="155">
        <f>SUM(B18:B19)</f>
        <v>4</v>
      </c>
      <c r="C17" s="155">
        <f>SUM(C18:C19)</f>
        <v>4</v>
      </c>
      <c r="D17" s="54"/>
      <c r="E17" s="170">
        <f>SUM(E18:E19)</f>
        <v>0</v>
      </c>
      <c r="F17" s="67"/>
    </row>
    <row r="18" spans="1:6" ht="138" customHeight="1" x14ac:dyDescent="0.25">
      <c r="A18" s="8" t="s">
        <v>36</v>
      </c>
      <c r="B18" s="10">
        <v>2</v>
      </c>
      <c r="C18" s="10">
        <v>2</v>
      </c>
      <c r="D18" s="120" t="s">
        <v>409</v>
      </c>
      <c r="E18" s="171"/>
      <c r="F18" s="67"/>
    </row>
    <row r="19" spans="1:6" ht="83.25" customHeight="1" x14ac:dyDescent="0.25">
      <c r="A19" s="8" t="s">
        <v>37</v>
      </c>
      <c r="B19" s="10">
        <v>2</v>
      </c>
      <c r="C19" s="10">
        <v>2</v>
      </c>
      <c r="D19" s="120" t="s">
        <v>506</v>
      </c>
      <c r="E19" s="171"/>
      <c r="F19" s="67"/>
    </row>
    <row r="20" spans="1:6" ht="21.75" customHeight="1" x14ac:dyDescent="0.25">
      <c r="A20" s="7" t="s">
        <v>38</v>
      </c>
      <c r="B20" s="6">
        <f>B21+B28+B34+B39+B42</f>
        <v>44</v>
      </c>
      <c r="C20" s="6">
        <f>C21+C28+C34+C39+C42</f>
        <v>36</v>
      </c>
      <c r="D20" s="54"/>
      <c r="E20" s="170">
        <f>E21+E28+E34+E39+E42</f>
        <v>0</v>
      </c>
      <c r="F20" s="67"/>
    </row>
    <row r="21" spans="1:6" ht="21.75" customHeight="1" x14ac:dyDescent="0.25">
      <c r="A21" s="7" t="s">
        <v>39</v>
      </c>
      <c r="B21" s="155">
        <f>SUM(B22:B27)</f>
        <v>12</v>
      </c>
      <c r="C21" s="155">
        <f>SUM(C22:C27)</f>
        <v>10</v>
      </c>
      <c r="D21" s="54"/>
      <c r="E21" s="170">
        <f>SUM(E22:E27)</f>
        <v>0</v>
      </c>
      <c r="F21" s="67"/>
    </row>
    <row r="22" spans="1:6" ht="57.75" customHeight="1" x14ac:dyDescent="0.25">
      <c r="A22" s="8" t="s">
        <v>40</v>
      </c>
      <c r="B22" s="10">
        <v>2</v>
      </c>
      <c r="C22" s="10">
        <v>2</v>
      </c>
      <c r="D22" s="121" t="s">
        <v>411</v>
      </c>
      <c r="E22" s="171"/>
      <c r="F22" s="67"/>
    </row>
    <row r="23" spans="1:6" ht="82.5" x14ac:dyDescent="0.25">
      <c r="A23" s="37" t="s">
        <v>61</v>
      </c>
      <c r="B23" s="10">
        <v>2</v>
      </c>
      <c r="C23" s="10">
        <v>1</v>
      </c>
      <c r="D23" s="120" t="s">
        <v>67</v>
      </c>
      <c r="E23" s="171"/>
      <c r="F23" s="58"/>
    </row>
    <row r="24" spans="1:6" ht="38.25" x14ac:dyDescent="0.25">
      <c r="A24" s="8" t="s">
        <v>60</v>
      </c>
      <c r="B24" s="10">
        <v>2</v>
      </c>
      <c r="C24" s="10">
        <v>1</v>
      </c>
      <c r="D24" s="120" t="s">
        <v>412</v>
      </c>
      <c r="E24" s="171"/>
      <c r="F24" s="58"/>
    </row>
    <row r="25" spans="1:6" ht="49.5" x14ac:dyDescent="0.25">
      <c r="A25" s="36" t="s">
        <v>99</v>
      </c>
      <c r="B25" s="10">
        <v>2</v>
      </c>
      <c r="C25" s="10">
        <v>2</v>
      </c>
      <c r="D25" s="120"/>
      <c r="E25" s="171"/>
      <c r="F25" s="67"/>
    </row>
    <row r="26" spans="1:6" ht="33" x14ac:dyDescent="0.25">
      <c r="A26" s="36" t="s">
        <v>62</v>
      </c>
      <c r="B26" s="10">
        <v>2</v>
      </c>
      <c r="C26" s="10">
        <v>2</v>
      </c>
      <c r="D26" s="120"/>
      <c r="E26" s="171"/>
      <c r="F26" s="67"/>
    </row>
    <row r="27" spans="1:6" ht="33" x14ac:dyDescent="0.25">
      <c r="A27" s="37" t="s">
        <v>164</v>
      </c>
      <c r="B27" s="10">
        <v>2</v>
      </c>
      <c r="C27" s="10">
        <v>2</v>
      </c>
      <c r="D27" s="54"/>
      <c r="E27" s="171"/>
      <c r="F27" s="67"/>
    </row>
    <row r="28" spans="1:6" ht="22.5" customHeight="1" x14ac:dyDescent="0.25">
      <c r="A28" s="7" t="s">
        <v>41</v>
      </c>
      <c r="B28" s="155">
        <f>SUM(B29:B33)</f>
        <v>10</v>
      </c>
      <c r="C28" s="155">
        <f>SUM(C29:C33)</f>
        <v>10</v>
      </c>
      <c r="D28" s="54"/>
      <c r="E28" s="170">
        <f>SUM(E29:E33)</f>
        <v>0</v>
      </c>
      <c r="F28" s="67"/>
    </row>
    <row r="29" spans="1:6" ht="33" x14ac:dyDescent="0.25">
      <c r="A29" s="8" t="s">
        <v>165</v>
      </c>
      <c r="B29" s="10">
        <v>2</v>
      </c>
      <c r="C29" s="10">
        <v>2</v>
      </c>
      <c r="D29" s="54"/>
      <c r="E29" s="171"/>
      <c r="F29" s="67"/>
    </row>
    <row r="30" spans="1:6" ht="54" customHeight="1" x14ac:dyDescent="0.25">
      <c r="A30" s="8" t="s">
        <v>166</v>
      </c>
      <c r="B30" s="10">
        <v>2</v>
      </c>
      <c r="C30" s="10">
        <v>2</v>
      </c>
      <c r="D30" s="54" t="s">
        <v>413</v>
      </c>
      <c r="E30" s="171"/>
      <c r="F30" s="67"/>
    </row>
    <row r="31" spans="1:6" ht="54" customHeight="1" x14ac:dyDescent="0.25">
      <c r="A31" s="36" t="s">
        <v>138</v>
      </c>
      <c r="B31" s="10">
        <v>2</v>
      </c>
      <c r="C31" s="10">
        <v>2</v>
      </c>
      <c r="D31" s="120"/>
      <c r="E31" s="171"/>
      <c r="F31" s="58"/>
    </row>
    <row r="32" spans="1:6" ht="49.5" x14ac:dyDescent="0.25">
      <c r="A32" s="8" t="s">
        <v>167</v>
      </c>
      <c r="B32" s="10">
        <v>2</v>
      </c>
      <c r="C32" s="10">
        <v>2</v>
      </c>
      <c r="D32" s="54"/>
      <c r="E32" s="171"/>
      <c r="F32" s="67"/>
    </row>
    <row r="33" spans="1:6" ht="64.5" customHeight="1" x14ac:dyDescent="0.25">
      <c r="A33" s="8" t="s">
        <v>168</v>
      </c>
      <c r="B33" s="10">
        <v>2</v>
      </c>
      <c r="C33" s="10">
        <v>2</v>
      </c>
      <c r="D33" s="120"/>
      <c r="E33" s="171"/>
      <c r="F33" s="58"/>
    </row>
    <row r="34" spans="1:6" ht="24" customHeight="1" x14ac:dyDescent="0.25">
      <c r="A34" s="7" t="s">
        <v>42</v>
      </c>
      <c r="B34" s="155">
        <f>SUM(B35:B38)</f>
        <v>8</v>
      </c>
      <c r="C34" s="155">
        <f>SUM(C35:C38)</f>
        <v>8</v>
      </c>
      <c r="D34" s="54"/>
      <c r="E34" s="170">
        <f>SUM(E35:E38)</f>
        <v>0</v>
      </c>
      <c r="F34" s="67"/>
    </row>
    <row r="35" spans="1:6" ht="66" x14ac:dyDescent="0.25">
      <c r="A35" s="9" t="s">
        <v>77</v>
      </c>
      <c r="B35" s="10">
        <v>2</v>
      </c>
      <c r="C35" s="10">
        <v>2</v>
      </c>
      <c r="D35" s="54"/>
      <c r="E35" s="171"/>
      <c r="F35" s="67"/>
    </row>
    <row r="36" spans="1:6" ht="49.5" x14ac:dyDescent="0.25">
      <c r="A36" s="36" t="s">
        <v>78</v>
      </c>
      <c r="B36" s="10">
        <v>2</v>
      </c>
      <c r="C36" s="10">
        <v>2</v>
      </c>
      <c r="D36" s="54"/>
      <c r="E36" s="171"/>
      <c r="F36" s="67"/>
    </row>
    <row r="37" spans="1:6" ht="33" x14ac:dyDescent="0.25">
      <c r="A37" s="9" t="s">
        <v>169</v>
      </c>
      <c r="B37" s="10">
        <v>2</v>
      </c>
      <c r="C37" s="10">
        <v>2</v>
      </c>
      <c r="D37" s="54"/>
      <c r="E37" s="171"/>
      <c r="F37" s="67"/>
    </row>
    <row r="38" spans="1:6" ht="33" x14ac:dyDescent="0.25">
      <c r="A38" s="36" t="s">
        <v>149</v>
      </c>
      <c r="B38" s="10">
        <v>2</v>
      </c>
      <c r="C38" s="10">
        <v>2</v>
      </c>
      <c r="D38" s="54"/>
      <c r="E38" s="171"/>
      <c r="F38" s="67"/>
    </row>
    <row r="39" spans="1:6" ht="28.5" customHeight="1" x14ac:dyDescent="0.25">
      <c r="A39" s="7" t="s">
        <v>43</v>
      </c>
      <c r="B39" s="155">
        <f>SUM(B40:B41)</f>
        <v>4</v>
      </c>
      <c r="C39" s="155">
        <f>SUM(C40:C41)</f>
        <v>4</v>
      </c>
      <c r="D39" s="54"/>
      <c r="E39" s="170">
        <f>SUM(E40:E41)</f>
        <v>0</v>
      </c>
      <c r="F39" s="67"/>
    </row>
    <row r="40" spans="1:6" ht="46.5" customHeight="1" x14ac:dyDescent="0.25">
      <c r="A40" s="8" t="s">
        <v>54</v>
      </c>
      <c r="B40" s="10">
        <v>2</v>
      </c>
      <c r="C40" s="10">
        <v>2</v>
      </c>
      <c r="D40" s="54"/>
      <c r="E40" s="171"/>
      <c r="F40" s="67"/>
    </row>
    <row r="41" spans="1:6" ht="82.5" x14ac:dyDescent="0.25">
      <c r="A41" s="36" t="s">
        <v>170</v>
      </c>
      <c r="B41" s="10">
        <v>2</v>
      </c>
      <c r="C41" s="10">
        <v>2</v>
      </c>
      <c r="D41" s="120"/>
      <c r="E41" s="171"/>
      <c r="F41" s="67"/>
    </row>
    <row r="42" spans="1:6" ht="27" customHeight="1" x14ac:dyDescent="0.25">
      <c r="A42" s="32" t="s">
        <v>44</v>
      </c>
      <c r="B42" s="155">
        <f>SUM(B43:B47)</f>
        <v>10</v>
      </c>
      <c r="C42" s="155">
        <f>SUM(C43:C47)</f>
        <v>4</v>
      </c>
      <c r="D42" s="54"/>
      <c r="E42" s="170">
        <f>SUM(E43:E47)</f>
        <v>0</v>
      </c>
      <c r="F42" s="67"/>
    </row>
    <row r="43" spans="1:6" ht="53.25" customHeight="1" x14ac:dyDescent="0.25">
      <c r="A43" s="8" t="s">
        <v>45</v>
      </c>
      <c r="B43" s="10">
        <v>2</v>
      </c>
      <c r="C43" s="10">
        <v>2</v>
      </c>
      <c r="D43" s="120"/>
      <c r="E43" s="171"/>
      <c r="F43" s="67"/>
    </row>
    <row r="44" spans="1:6" ht="38.25" customHeight="1" x14ac:dyDescent="0.25">
      <c r="A44" s="8" t="s">
        <v>65</v>
      </c>
      <c r="B44" s="10">
        <v>2</v>
      </c>
      <c r="C44" s="10">
        <v>1</v>
      </c>
      <c r="D44" s="120"/>
      <c r="E44" s="171"/>
      <c r="F44" s="67"/>
    </row>
    <row r="45" spans="1:6" ht="54.75" customHeight="1" x14ac:dyDescent="0.25">
      <c r="A45" s="36" t="s">
        <v>176</v>
      </c>
      <c r="B45" s="10">
        <v>2</v>
      </c>
      <c r="C45" s="10"/>
      <c r="D45" s="54"/>
      <c r="E45" s="171"/>
      <c r="F45" s="69"/>
    </row>
    <row r="46" spans="1:6" ht="53.25" customHeight="1" x14ac:dyDescent="0.25">
      <c r="A46" s="36" t="s">
        <v>75</v>
      </c>
      <c r="B46" s="10">
        <v>2</v>
      </c>
      <c r="C46" s="10">
        <v>1</v>
      </c>
      <c r="D46" s="54"/>
      <c r="E46" s="171"/>
      <c r="F46" s="69"/>
    </row>
    <row r="47" spans="1:6" ht="27.75" customHeight="1" x14ac:dyDescent="0.25">
      <c r="A47" s="8" t="s">
        <v>79</v>
      </c>
      <c r="B47" s="10">
        <v>2</v>
      </c>
      <c r="C47" s="10"/>
      <c r="D47" s="120" t="s">
        <v>507</v>
      </c>
      <c r="E47" s="171"/>
      <c r="F47" s="67"/>
    </row>
    <row r="48" spans="1:6" ht="23.25" customHeight="1" x14ac:dyDescent="0.25">
      <c r="A48" s="32" t="s">
        <v>46</v>
      </c>
      <c r="B48" s="6">
        <f>B49+B52</f>
        <v>10</v>
      </c>
      <c r="C48" s="6">
        <f>C49+C52</f>
        <v>6</v>
      </c>
      <c r="D48" s="54"/>
      <c r="E48" s="170">
        <f>E49+E52</f>
        <v>0</v>
      </c>
      <c r="F48" s="67"/>
    </row>
    <row r="49" spans="1:6" ht="23.25" customHeight="1" x14ac:dyDescent="0.25">
      <c r="A49" s="32" t="s">
        <v>18</v>
      </c>
      <c r="B49" s="155">
        <f>SUM(B50:B51)</f>
        <v>4</v>
      </c>
      <c r="C49" s="155">
        <f>SUM(C50:C51)</f>
        <v>2</v>
      </c>
      <c r="D49" s="54"/>
      <c r="E49" s="170">
        <f>SUM(E50:E51)</f>
        <v>0</v>
      </c>
      <c r="F49" s="67"/>
    </row>
    <row r="50" spans="1:6" ht="71.25" customHeight="1" x14ac:dyDescent="0.25">
      <c r="A50" s="36" t="s">
        <v>156</v>
      </c>
      <c r="B50" s="10">
        <v>2</v>
      </c>
      <c r="C50" s="10">
        <v>2</v>
      </c>
      <c r="D50" s="120"/>
      <c r="E50" s="171"/>
      <c r="F50" s="58"/>
    </row>
    <row r="51" spans="1:6" ht="49.5" x14ac:dyDescent="0.25">
      <c r="A51" s="36" t="s">
        <v>64</v>
      </c>
      <c r="B51" s="10">
        <v>2</v>
      </c>
      <c r="C51" s="10"/>
      <c r="D51" s="54"/>
      <c r="E51" s="171"/>
      <c r="F51" s="68"/>
    </row>
    <row r="52" spans="1:6" ht="27" customHeight="1" x14ac:dyDescent="0.25">
      <c r="A52" s="32" t="s">
        <v>47</v>
      </c>
      <c r="B52" s="155">
        <f>SUM(B53:B55)</f>
        <v>6</v>
      </c>
      <c r="C52" s="155">
        <f>SUM(C53:C55)</f>
        <v>4</v>
      </c>
      <c r="D52" s="54"/>
      <c r="E52" s="170">
        <f>SUM(E53:E55)</f>
        <v>0</v>
      </c>
      <c r="F52" s="67"/>
    </row>
    <row r="53" spans="1:6" ht="33" x14ac:dyDescent="0.25">
      <c r="A53" s="8" t="s">
        <v>66</v>
      </c>
      <c r="B53" s="10">
        <v>2</v>
      </c>
      <c r="C53" s="90">
        <v>1</v>
      </c>
      <c r="D53" s="120"/>
      <c r="E53" s="171"/>
      <c r="F53" s="58"/>
    </row>
    <row r="54" spans="1:6" ht="33" x14ac:dyDescent="0.25">
      <c r="A54" s="8" t="s">
        <v>48</v>
      </c>
      <c r="B54" s="10">
        <v>2</v>
      </c>
      <c r="C54" s="10">
        <v>2</v>
      </c>
      <c r="D54" s="54"/>
      <c r="E54" s="171"/>
      <c r="F54" s="67"/>
    </row>
    <row r="55" spans="1:6" ht="54" customHeight="1" x14ac:dyDescent="0.25">
      <c r="A55" s="37" t="s">
        <v>84</v>
      </c>
      <c r="B55" s="10">
        <v>2</v>
      </c>
      <c r="C55" s="10">
        <v>1</v>
      </c>
      <c r="D55" s="54"/>
      <c r="E55" s="171"/>
      <c r="F55" s="67"/>
    </row>
    <row r="56" spans="1:6" ht="22.5" customHeight="1" x14ac:dyDescent="0.25">
      <c r="A56" s="154" t="s">
        <v>5</v>
      </c>
      <c r="B56" s="6">
        <f>B13+B20+B48</f>
        <v>62</v>
      </c>
      <c r="C56" s="6">
        <f>C13+C20+C48</f>
        <v>50</v>
      </c>
      <c r="D56" s="16"/>
      <c r="E56" s="170">
        <f>E13+E20+E48</f>
        <v>0</v>
      </c>
      <c r="F56" s="172"/>
    </row>
    <row r="57" spans="1:6" ht="27.75" customHeight="1" x14ac:dyDescent="0.25">
      <c r="A57" s="155" t="s">
        <v>6</v>
      </c>
      <c r="B57" s="6">
        <v>100</v>
      </c>
      <c r="C57" s="189">
        <f>ROUND(C56/B56*100,0)</f>
        <v>81</v>
      </c>
      <c r="D57" s="190"/>
      <c r="E57" s="200">
        <f>ROUND(E56/B56*100,0)</f>
        <v>0</v>
      </c>
      <c r="F57" s="200"/>
    </row>
    <row r="58" spans="1:6" ht="27" customHeight="1" x14ac:dyDescent="0.25">
      <c r="A58" s="155" t="s">
        <v>7</v>
      </c>
      <c r="B58" s="10"/>
      <c r="C58" s="184" t="str">
        <f>IF(AND(AND(C15=2,C22=2),C57&gt;=80),"Loại A",IF(AND(AND(C15=2,C22=2),C57&gt;=65),"Loại B",IF(AND(AND(C15=2,C22=2),C57&gt;=50),"Loại C",IF(AND(AND(C15=2,C22=2),C57&lt;50),"Không đạt chuẩn",IF(OR(C15&lt;2,C22&lt;2),"Không đạt chuẩn")))))</f>
        <v>Loại A</v>
      </c>
      <c r="D58" s="184"/>
      <c r="E58" s="200" t="str">
        <f>IF(AND(AND(E15=2,E22=2),E57&gt;=80),"Loại A",IF(AND(AND(E15=2,E22=2),E57&gt;=65),"Loại B",IF(AND(AND(E15=2,E22=2),E57&gt;=50),"Loại C",IF(AND(AND(E15=2,E22=2),E57&lt;50),"Không đạt chuẩn",IF(OR(E15&lt;2,E22&lt;2),"Không đạt chuẩn")))))</f>
        <v>Không đạt chuẩn</v>
      </c>
      <c r="F58" s="200"/>
    </row>
    <row r="59" spans="1:6" x14ac:dyDescent="0.25">
      <c r="A59" s="13"/>
    </row>
    <row r="60" spans="1:6" x14ac:dyDescent="0.25">
      <c r="A60" s="153" t="s">
        <v>508</v>
      </c>
      <c r="D60" s="182" t="s">
        <v>183</v>
      </c>
      <c r="E60" s="182"/>
      <c r="F60" s="182"/>
    </row>
    <row r="61" spans="1:6" x14ac:dyDescent="0.25">
      <c r="A61" s="156" t="s">
        <v>8</v>
      </c>
      <c r="D61" s="185" t="s">
        <v>9</v>
      </c>
      <c r="E61" s="185"/>
      <c r="F61" s="185"/>
    </row>
    <row r="62" spans="1:6" x14ac:dyDescent="0.25">
      <c r="A62" s="153"/>
      <c r="D62" s="182" t="s">
        <v>10</v>
      </c>
      <c r="E62" s="182"/>
      <c r="F62" s="182"/>
    </row>
    <row r="64" spans="1:6" x14ac:dyDescent="0.25">
      <c r="C64" s="14"/>
    </row>
    <row r="66" spans="1:3" s="5" customFormat="1" x14ac:dyDescent="0.25">
      <c r="A66" s="144" t="s">
        <v>244</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3" priority="2" stopIfTrue="1" operator="equal">
      <formula>0</formula>
    </cfRule>
  </conditionalFormatting>
  <conditionalFormatting sqref="E13:E55">
    <cfRule type="cellIs" dxfId="82"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A11" sqref="A11:A12"/>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8" t="s">
        <v>516</v>
      </c>
      <c r="B2" s="3"/>
      <c r="D2" s="186" t="s">
        <v>11</v>
      </c>
      <c r="E2" s="186"/>
      <c r="F2" s="186"/>
    </row>
    <row r="3" spans="1:6" x14ac:dyDescent="0.25">
      <c r="A3" s="1"/>
      <c r="B3" s="2"/>
    </row>
    <row r="4" spans="1:6" ht="35.25" customHeight="1" x14ac:dyDescent="0.25">
      <c r="A4" s="187" t="s">
        <v>57</v>
      </c>
      <c r="B4" s="188"/>
      <c r="C4" s="188"/>
      <c r="D4" s="188"/>
      <c r="E4" s="188"/>
      <c r="F4" s="188"/>
    </row>
    <row r="5" spans="1:6" ht="18" customHeight="1" x14ac:dyDescent="0.25">
      <c r="A5" s="12" t="s">
        <v>517</v>
      </c>
      <c r="B5" s="33"/>
      <c r="C5" s="33"/>
      <c r="D5" s="33"/>
      <c r="E5" s="33"/>
      <c r="F5" s="33"/>
    </row>
    <row r="6" spans="1:6" ht="18" customHeight="1" x14ac:dyDescent="0.25">
      <c r="A6" s="12" t="s">
        <v>403</v>
      </c>
      <c r="B6" s="33"/>
      <c r="C6" s="33"/>
      <c r="D6" s="33"/>
      <c r="E6" s="33"/>
      <c r="F6" s="33"/>
    </row>
    <row r="7" spans="1:6" ht="18" customHeight="1" x14ac:dyDescent="0.25">
      <c r="A7" s="119" t="s">
        <v>518</v>
      </c>
      <c r="B7" s="33"/>
      <c r="C7" s="33"/>
      <c r="D7" s="33"/>
      <c r="E7" s="33"/>
      <c r="F7" s="33"/>
    </row>
    <row r="8" spans="1:6" ht="18" customHeight="1" x14ac:dyDescent="0.25">
      <c r="A8" s="12" t="s">
        <v>519</v>
      </c>
      <c r="B8" s="12"/>
      <c r="C8" s="12"/>
      <c r="D8" s="12"/>
      <c r="E8" s="12"/>
      <c r="F8" s="33"/>
    </row>
    <row r="9" spans="1:6" ht="18" customHeight="1" x14ac:dyDescent="0.25">
      <c r="A9" s="12" t="s">
        <v>520</v>
      </c>
      <c r="B9" s="33"/>
      <c r="C9" s="33"/>
      <c r="D9" s="33"/>
      <c r="E9" s="33"/>
      <c r="F9" s="33"/>
    </row>
    <row r="10" spans="1:6" ht="10.5" customHeight="1" x14ac:dyDescent="0.25">
      <c r="A10" s="4"/>
    </row>
    <row r="11" spans="1:6"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155">
        <f>SUM(B15:B16)</f>
        <v>4</v>
      </c>
      <c r="C14" s="155">
        <f>SUM(C15:C16)</f>
        <v>2</v>
      </c>
      <c r="D14" s="67"/>
      <c r="E14" s="155">
        <f>SUM(E15:E16)</f>
        <v>0</v>
      </c>
      <c r="F14" s="67"/>
    </row>
    <row r="15" spans="1:6" ht="58.5" customHeight="1" x14ac:dyDescent="0.25">
      <c r="A15" s="9" t="s">
        <v>70</v>
      </c>
      <c r="B15" s="10">
        <v>2</v>
      </c>
      <c r="C15" s="10">
        <v>2</v>
      </c>
      <c r="D15" s="58" t="s">
        <v>521</v>
      </c>
      <c r="E15" s="10"/>
      <c r="F15" s="67"/>
    </row>
    <row r="16" spans="1:6" ht="30" customHeight="1" x14ac:dyDescent="0.25">
      <c r="A16" s="9" t="s">
        <v>35</v>
      </c>
      <c r="B16" s="10">
        <v>2</v>
      </c>
      <c r="C16" s="10"/>
      <c r="D16" s="67"/>
      <c r="E16" s="10"/>
      <c r="F16" s="67"/>
    </row>
    <row r="17" spans="1:6" ht="23.25" customHeight="1" x14ac:dyDescent="0.25">
      <c r="A17" s="31" t="s">
        <v>15</v>
      </c>
      <c r="B17" s="155">
        <f>SUM(B18:B19)</f>
        <v>4</v>
      </c>
      <c r="C17" s="155">
        <f>SUM(C18:C19)</f>
        <v>4</v>
      </c>
      <c r="D17" s="67"/>
      <c r="E17" s="155">
        <f>SUM(E18:E19)</f>
        <v>0</v>
      </c>
      <c r="F17" s="67"/>
    </row>
    <row r="18" spans="1:6" ht="143.25" customHeight="1" x14ac:dyDescent="0.25">
      <c r="A18" s="8" t="s">
        <v>36</v>
      </c>
      <c r="B18" s="10">
        <v>2</v>
      </c>
      <c r="C18" s="10">
        <v>2</v>
      </c>
      <c r="D18" s="58" t="s">
        <v>522</v>
      </c>
      <c r="E18" s="10"/>
      <c r="F18" s="67"/>
    </row>
    <row r="19" spans="1:6" ht="83.25" customHeight="1" x14ac:dyDescent="0.25">
      <c r="A19" s="8" t="s">
        <v>37</v>
      </c>
      <c r="B19" s="10">
        <v>2</v>
      </c>
      <c r="C19" s="10">
        <v>2</v>
      </c>
      <c r="D19" s="58" t="s">
        <v>523</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155">
        <f>SUM(B22:B27)</f>
        <v>12</v>
      </c>
      <c r="C21" s="155">
        <f>SUM(C22:C27)</f>
        <v>11</v>
      </c>
      <c r="D21" s="67"/>
      <c r="E21" s="155">
        <f>SUM(E22:E27)</f>
        <v>0</v>
      </c>
      <c r="F21" s="67"/>
    </row>
    <row r="22" spans="1:6" ht="57.75" customHeight="1" x14ac:dyDescent="0.25">
      <c r="A22" s="8" t="s">
        <v>40</v>
      </c>
      <c r="B22" s="10">
        <v>2</v>
      </c>
      <c r="C22" s="10">
        <v>2</v>
      </c>
      <c r="D22" s="58" t="s">
        <v>521</v>
      </c>
      <c r="E22" s="10"/>
      <c r="F22" s="67"/>
    </row>
    <row r="23" spans="1:6" ht="91.5" customHeight="1" x14ac:dyDescent="0.25">
      <c r="A23" s="37" t="s">
        <v>61</v>
      </c>
      <c r="B23" s="10">
        <v>2</v>
      </c>
      <c r="C23" s="10">
        <v>2</v>
      </c>
      <c r="D23" s="58" t="s">
        <v>524</v>
      </c>
      <c r="E23" s="10"/>
      <c r="F23" s="58" t="s">
        <v>50</v>
      </c>
    </row>
    <row r="24" spans="1:6" ht="40.5" x14ac:dyDescent="0.25">
      <c r="A24" s="8" t="s">
        <v>60</v>
      </c>
      <c r="B24" s="10">
        <v>2</v>
      </c>
      <c r="C24" s="10">
        <v>2</v>
      </c>
      <c r="D24" s="58" t="s">
        <v>193</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1</v>
      </c>
      <c r="D27" s="67"/>
      <c r="E27" s="10"/>
      <c r="F27" s="67"/>
    </row>
    <row r="28" spans="1:6" ht="22.5" customHeight="1" x14ac:dyDescent="0.25">
      <c r="A28" s="7" t="s">
        <v>41</v>
      </c>
      <c r="B28" s="155">
        <f>SUM(B29:B33)</f>
        <v>10</v>
      </c>
      <c r="C28" s="155">
        <f>SUM(C29:C33)</f>
        <v>9</v>
      </c>
      <c r="D28" s="67"/>
      <c r="E28" s="155">
        <f>SUM(E29:E33)</f>
        <v>0</v>
      </c>
      <c r="F28" s="67"/>
    </row>
    <row r="29" spans="1:6" ht="54.75" customHeight="1" x14ac:dyDescent="0.25">
      <c r="A29" s="8" t="s">
        <v>165</v>
      </c>
      <c r="B29" s="10">
        <v>2</v>
      </c>
      <c r="C29" s="10">
        <v>2</v>
      </c>
      <c r="D29" s="67"/>
      <c r="E29" s="10"/>
      <c r="F29" s="67"/>
    </row>
    <row r="30" spans="1:6" ht="54" customHeight="1" x14ac:dyDescent="0.25">
      <c r="A30" s="8" t="s">
        <v>166</v>
      </c>
      <c r="B30" s="10">
        <v>2</v>
      </c>
      <c r="C30" s="10">
        <v>1</v>
      </c>
      <c r="D30" s="67"/>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c r="E33" s="10"/>
      <c r="F33" s="58" t="s">
        <v>172</v>
      </c>
    </row>
    <row r="34" spans="1:6" ht="24" customHeight="1" x14ac:dyDescent="0.25">
      <c r="A34" s="7" t="s">
        <v>42</v>
      </c>
      <c r="B34" s="155">
        <f>SUM(B35:B38)</f>
        <v>8</v>
      </c>
      <c r="C34" s="155">
        <f>SUM(C35:C38)</f>
        <v>8</v>
      </c>
      <c r="D34" s="67"/>
      <c r="E34" s="155">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155">
        <f>SUM(B40:B41)</f>
        <v>4</v>
      </c>
      <c r="C39" s="155">
        <f>SUM(C40:C41)</f>
        <v>4</v>
      </c>
      <c r="D39" s="67"/>
      <c r="E39" s="155">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155">
        <f>SUM(B43:B47)</f>
        <v>10</v>
      </c>
      <c r="C42" s="155">
        <f>SUM(C43:C47)</f>
        <v>7</v>
      </c>
      <c r="D42" s="67"/>
      <c r="E42" s="155">
        <f>SUM(E43:E47)</f>
        <v>0</v>
      </c>
      <c r="F42" s="67"/>
    </row>
    <row r="43" spans="1:6" ht="49.5" x14ac:dyDescent="0.25">
      <c r="A43" s="8" t="s">
        <v>45</v>
      </c>
      <c r="B43" s="10">
        <v>2</v>
      </c>
      <c r="C43" s="10">
        <v>2</v>
      </c>
      <c r="D43" s="58"/>
      <c r="E43" s="10"/>
      <c r="F43" s="67"/>
    </row>
    <row r="44" spans="1:6" ht="33" x14ac:dyDescent="0.25">
      <c r="A44" s="8" t="s">
        <v>65</v>
      </c>
      <c r="B44" s="10">
        <v>2</v>
      </c>
      <c r="C44" s="10">
        <v>2</v>
      </c>
      <c r="D44" s="62"/>
      <c r="E44" s="10"/>
      <c r="F44" s="67"/>
    </row>
    <row r="45" spans="1:6" ht="49.5" x14ac:dyDescent="0.25">
      <c r="A45" s="36" t="s">
        <v>176</v>
      </c>
      <c r="B45" s="10">
        <v>2</v>
      </c>
      <c r="C45" s="10">
        <v>0</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155">
        <f>SUM(B50:B51)</f>
        <v>4</v>
      </c>
      <c r="C49" s="155">
        <f>SUM(C50:C51)</f>
        <v>4</v>
      </c>
      <c r="D49" s="67"/>
      <c r="E49" s="155">
        <f>SUM(E50:E51)</f>
        <v>0</v>
      </c>
      <c r="F49" s="67"/>
    </row>
    <row r="50" spans="1:6" ht="83.25" customHeight="1" x14ac:dyDescent="0.25">
      <c r="A50" s="36" t="s">
        <v>156</v>
      </c>
      <c r="B50" s="10">
        <v>2</v>
      </c>
      <c r="C50" s="10">
        <v>2</v>
      </c>
      <c r="D50" s="58"/>
      <c r="E50" s="10"/>
      <c r="F50" s="58" t="s">
        <v>146</v>
      </c>
    </row>
    <row r="51" spans="1:6" ht="49.5" x14ac:dyDescent="0.25">
      <c r="A51" s="36" t="s">
        <v>64</v>
      </c>
      <c r="B51" s="10">
        <v>2</v>
      </c>
      <c r="C51" s="10">
        <v>2</v>
      </c>
      <c r="D51" s="67" t="s">
        <v>525</v>
      </c>
      <c r="E51" s="10"/>
      <c r="F51" s="68"/>
    </row>
    <row r="52" spans="1:6" ht="27" customHeight="1" x14ac:dyDescent="0.25">
      <c r="A52" s="32" t="s">
        <v>47</v>
      </c>
      <c r="B52" s="155">
        <f>SUM(B53:B55)</f>
        <v>6</v>
      </c>
      <c r="C52" s="155">
        <f>SUM(C53:C55)</f>
        <v>2</v>
      </c>
      <c r="D52" s="67"/>
      <c r="E52" s="155">
        <f>SUM(E53:E55)</f>
        <v>0</v>
      </c>
      <c r="F52" s="67"/>
    </row>
    <row r="53" spans="1:6" ht="33" x14ac:dyDescent="0.25">
      <c r="A53" s="8" t="s">
        <v>66</v>
      </c>
      <c r="B53" s="10">
        <v>2</v>
      </c>
      <c r="C53" s="10">
        <v>0</v>
      </c>
      <c r="D53" s="58" t="s">
        <v>49</v>
      </c>
      <c r="E53" s="10"/>
      <c r="F53" s="58" t="s">
        <v>49</v>
      </c>
    </row>
    <row r="54" spans="1:6" ht="33" x14ac:dyDescent="0.25">
      <c r="A54" s="8" t="s">
        <v>48</v>
      </c>
      <c r="B54" s="10">
        <v>2</v>
      </c>
      <c r="C54" s="10">
        <v>2</v>
      </c>
      <c r="D54" s="67"/>
      <c r="E54" s="10"/>
      <c r="F54" s="67"/>
    </row>
    <row r="55" spans="1:6" ht="54" customHeight="1" x14ac:dyDescent="0.25">
      <c r="A55" s="37" t="s">
        <v>84</v>
      </c>
      <c r="B55" s="10">
        <v>2</v>
      </c>
      <c r="C55" s="10"/>
      <c r="D55" s="67"/>
      <c r="E55" s="10"/>
      <c r="F55" s="67"/>
    </row>
    <row r="56" spans="1:6" ht="22.5" customHeight="1" x14ac:dyDescent="0.25">
      <c r="A56" s="154" t="s">
        <v>5</v>
      </c>
      <c r="B56" s="6">
        <f>B13+B20+B48</f>
        <v>62</v>
      </c>
      <c r="C56" s="6">
        <f>C13+C20+C48</f>
        <v>51</v>
      </c>
      <c r="D56" s="10"/>
      <c r="E56" s="6">
        <f>E13+E20+E48</f>
        <v>0</v>
      </c>
      <c r="F56" s="70"/>
    </row>
    <row r="57" spans="1:6" ht="27.75" customHeight="1" x14ac:dyDescent="0.25">
      <c r="A57" s="155" t="s">
        <v>6</v>
      </c>
      <c r="B57" s="6">
        <v>100</v>
      </c>
      <c r="C57" s="189">
        <f>ROUND(C56/B56*100,0)</f>
        <v>82</v>
      </c>
      <c r="D57" s="190"/>
      <c r="E57" s="184">
        <f>ROUND(E56/B56*100,0)</f>
        <v>0</v>
      </c>
      <c r="F57" s="184"/>
    </row>
    <row r="58" spans="1:6" ht="27" customHeight="1" x14ac:dyDescent="0.25">
      <c r="A58" s="155" t="s">
        <v>7</v>
      </c>
      <c r="B58" s="10"/>
      <c r="C58" s="184" t="str">
        <f>IF(AND(AND(C15=2,C22=2),C57&gt;=80),"Loại A",IF(AND(AND(C15=2,C22=2),C57&gt;=65),"Loại B",IF(AND(AND(C15=2,C22=2),C57&gt;=50),"Loại C",IF(AND(AND(C15=2,C22=2),C57&lt;50),"Không đạt chuẩn",IF(OR(C15&lt;2,C22&lt;2),"Không đạt chuẩn")))))</f>
        <v>Loại A</v>
      </c>
      <c r="D58" s="184"/>
      <c r="E58" s="184" t="str">
        <f>IF(AND(AND(E15=2,E22=2),E57&gt;=80),"Loại A",IF(AND(AND(E15=2,E22=2),E57&gt;=65),"Loại B",IF(AND(AND(E15=2,E22=2),E57&gt;=50),"Loại C",IF(AND(AND(E15=2,E22=2),E57&lt;50),"Không đạt chuẩn",IF(OR(E15&lt;2,E22&lt;2),"Không đạt chuẩn")))))</f>
        <v>Không đạt chuẩn</v>
      </c>
      <c r="F58" s="184"/>
    </row>
    <row r="59" spans="1:6" x14ac:dyDescent="0.25">
      <c r="A59" s="13"/>
    </row>
    <row r="60" spans="1:6" x14ac:dyDescent="0.25">
      <c r="A60" s="153" t="s">
        <v>182</v>
      </c>
      <c r="D60" s="182" t="s">
        <v>183</v>
      </c>
      <c r="E60" s="182"/>
      <c r="F60" s="182"/>
    </row>
    <row r="61" spans="1:6" x14ac:dyDescent="0.25">
      <c r="A61" s="156" t="s">
        <v>8</v>
      </c>
      <c r="D61" s="185" t="s">
        <v>9</v>
      </c>
      <c r="E61" s="185"/>
      <c r="F61" s="185"/>
    </row>
    <row r="62" spans="1:6" x14ac:dyDescent="0.25">
      <c r="A62" s="153" t="s">
        <v>10</v>
      </c>
      <c r="D62" s="182" t="s">
        <v>10</v>
      </c>
      <c r="E62" s="182"/>
      <c r="F62" s="18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1" priority="2" stopIfTrue="1" operator="equal">
      <formula>0</formula>
    </cfRule>
  </conditionalFormatting>
  <conditionalFormatting sqref="E13:E55">
    <cfRule type="cellIs" dxfId="80" priority="1" stopIfTrue="1" operator="equal">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2" workbookViewId="0">
      <selection activeCell="G25" sqref="G25"/>
    </sheetView>
  </sheetViews>
  <sheetFormatPr defaultColWidth="8.88671875" defaultRowHeight="16.5" x14ac:dyDescent="0.25"/>
  <cols>
    <col min="1" max="1" width="52.109375" style="5" customWidth="1"/>
    <col min="2" max="2" width="6.6640625" style="5" customWidth="1"/>
    <col min="3" max="3" width="11" style="5" customWidth="1"/>
    <col min="4" max="4" width="15.77734375" style="104" customWidth="1"/>
    <col min="5" max="5" width="11.6640625" style="5" customWidth="1"/>
    <col min="6" max="6" width="17" style="5" customWidth="1"/>
    <col min="7" max="7" width="30.5546875" style="123" customWidth="1"/>
    <col min="8" max="16384" width="8.88671875" style="5"/>
  </cols>
  <sheetData>
    <row r="1" spans="1:6" ht="23.25" customHeight="1" x14ac:dyDescent="0.25"/>
    <row r="2" spans="1:6" ht="10.5" customHeight="1" x14ac:dyDescent="0.25"/>
    <row r="3" spans="1:6" ht="58.5" customHeight="1" x14ac:dyDescent="0.25">
      <c r="A3" s="105" t="s">
        <v>359</v>
      </c>
      <c r="B3" s="3"/>
      <c r="D3" s="201" t="s">
        <v>11</v>
      </c>
      <c r="E3" s="201"/>
      <c r="F3" s="201"/>
    </row>
    <row r="4" spans="1:6" x14ac:dyDescent="0.25">
      <c r="A4" s="1"/>
      <c r="B4" s="2"/>
    </row>
    <row r="5" spans="1:6" ht="35.25" customHeight="1" x14ac:dyDescent="0.25">
      <c r="A5" s="187" t="s">
        <v>57</v>
      </c>
      <c r="B5" s="188"/>
      <c r="C5" s="188"/>
      <c r="D5" s="188"/>
      <c r="E5" s="188"/>
      <c r="F5" s="188"/>
    </row>
    <row r="6" spans="1:6" ht="18" customHeight="1" x14ac:dyDescent="0.25">
      <c r="A6" s="12" t="s">
        <v>360</v>
      </c>
      <c r="B6" s="33"/>
      <c r="C6" s="33"/>
      <c r="D6" s="106"/>
      <c r="E6" s="33"/>
      <c r="F6" s="33"/>
    </row>
    <row r="7" spans="1:6" ht="18" customHeight="1" x14ac:dyDescent="0.25">
      <c r="A7" s="12" t="s">
        <v>20</v>
      </c>
      <c r="B7" s="33"/>
      <c r="C7" s="33"/>
      <c r="D7" s="106"/>
      <c r="E7" s="33"/>
      <c r="F7" s="33"/>
    </row>
    <row r="8" spans="1:6" ht="18" customHeight="1" x14ac:dyDescent="0.25">
      <c r="A8" s="21" t="s">
        <v>361</v>
      </c>
      <c r="B8" s="33"/>
      <c r="C8" s="33"/>
      <c r="D8" s="106"/>
      <c r="E8" s="33"/>
      <c r="F8" s="33"/>
    </row>
    <row r="9" spans="1:6" ht="18" customHeight="1" x14ac:dyDescent="0.25">
      <c r="A9" s="12" t="s">
        <v>362</v>
      </c>
      <c r="B9" s="33"/>
      <c r="C9" s="33"/>
      <c r="D9" s="106"/>
      <c r="E9" s="33"/>
      <c r="F9" s="33"/>
    </row>
    <row r="10" spans="1:6" ht="18" customHeight="1" x14ac:dyDescent="0.25">
      <c r="A10" s="12" t="s">
        <v>363</v>
      </c>
      <c r="B10" s="33"/>
      <c r="C10" s="33"/>
      <c r="D10" s="106"/>
      <c r="E10" s="33"/>
      <c r="F10" s="33"/>
    </row>
    <row r="11" spans="1:6" ht="10.5" customHeight="1" x14ac:dyDescent="0.25">
      <c r="A11" s="4"/>
    </row>
    <row r="12" spans="1:6" x14ac:dyDescent="0.25">
      <c r="A12" s="184" t="s">
        <v>0</v>
      </c>
      <c r="B12" s="184" t="s">
        <v>1</v>
      </c>
      <c r="C12" s="184" t="s">
        <v>33</v>
      </c>
      <c r="D12" s="184"/>
      <c r="E12" s="184" t="s">
        <v>2</v>
      </c>
      <c r="F12" s="184"/>
    </row>
    <row r="13" spans="1:6" ht="51.75" x14ac:dyDescent="0.25">
      <c r="A13" s="184"/>
      <c r="B13" s="184"/>
      <c r="C13" s="29" t="s">
        <v>3</v>
      </c>
      <c r="D13" s="107" t="s">
        <v>4</v>
      </c>
      <c r="E13" s="29" t="s">
        <v>3</v>
      </c>
      <c r="F13" s="29" t="s">
        <v>4</v>
      </c>
    </row>
    <row r="14" spans="1:6" ht="21.75" customHeight="1" x14ac:dyDescent="0.25">
      <c r="A14" s="30" t="s">
        <v>34</v>
      </c>
      <c r="B14" s="6">
        <f>B15+B18</f>
        <v>8</v>
      </c>
      <c r="C14" s="6">
        <f>C15+C18</f>
        <v>8</v>
      </c>
      <c r="D14" s="108"/>
      <c r="E14" s="6">
        <f>E15+E18</f>
        <v>0</v>
      </c>
      <c r="F14" s="67"/>
    </row>
    <row r="15" spans="1:6" ht="21.75" customHeight="1" x14ac:dyDescent="0.25">
      <c r="A15" s="31" t="s">
        <v>14</v>
      </c>
      <c r="B15" s="76">
        <f>SUM(B16:B17)</f>
        <v>4</v>
      </c>
      <c r="C15" s="76">
        <f>SUM(C16:C17)</f>
        <v>4</v>
      </c>
      <c r="D15" s="108"/>
      <c r="E15" s="76">
        <f>SUM(E16:E17)</f>
        <v>0</v>
      </c>
      <c r="F15" s="67"/>
    </row>
    <row r="16" spans="1:6" ht="37.5" customHeight="1" x14ac:dyDescent="0.25">
      <c r="A16" s="9" t="s">
        <v>70</v>
      </c>
      <c r="B16" s="10">
        <v>2</v>
      </c>
      <c r="C16" s="10">
        <v>2</v>
      </c>
      <c r="D16" s="109" t="s">
        <v>364</v>
      </c>
      <c r="E16" s="10"/>
      <c r="F16" s="67"/>
    </row>
    <row r="17" spans="1:7" ht="30" customHeight="1" x14ac:dyDescent="0.25">
      <c r="A17" s="9" t="s">
        <v>35</v>
      </c>
      <c r="B17" s="10">
        <v>2</v>
      </c>
      <c r="C17" s="10">
        <v>2</v>
      </c>
      <c r="D17" s="108" t="s">
        <v>365</v>
      </c>
      <c r="E17" s="10"/>
      <c r="F17" s="67"/>
    </row>
    <row r="18" spans="1:7" ht="23.25" customHeight="1" x14ac:dyDescent="0.25">
      <c r="A18" s="31" t="s">
        <v>15</v>
      </c>
      <c r="B18" s="76">
        <f>SUM(B19:B20)</f>
        <v>4</v>
      </c>
      <c r="C18" s="76">
        <f>SUM(C19:C20)</f>
        <v>4</v>
      </c>
      <c r="D18" s="108"/>
      <c r="E18" s="76">
        <f>SUM(E19:E20)</f>
        <v>0</v>
      </c>
      <c r="F18" s="67"/>
    </row>
    <row r="19" spans="1:7" ht="143.25" customHeight="1" x14ac:dyDescent="0.25">
      <c r="A19" s="8" t="s">
        <v>36</v>
      </c>
      <c r="B19" s="10">
        <v>2</v>
      </c>
      <c r="C19" s="10">
        <v>2</v>
      </c>
      <c r="D19" s="109" t="s">
        <v>366</v>
      </c>
      <c r="E19" s="10"/>
      <c r="F19" s="67"/>
    </row>
    <row r="20" spans="1:7" ht="83.25" customHeight="1" x14ac:dyDescent="0.25">
      <c r="A20" s="8" t="s">
        <v>37</v>
      </c>
      <c r="B20" s="10">
        <v>2</v>
      </c>
      <c r="C20" s="10">
        <v>2</v>
      </c>
      <c r="D20" s="109" t="s">
        <v>367</v>
      </c>
      <c r="E20" s="10"/>
      <c r="F20" s="67"/>
    </row>
    <row r="21" spans="1:7" ht="21.75" customHeight="1" x14ac:dyDescent="0.25">
      <c r="A21" s="7" t="s">
        <v>38</v>
      </c>
      <c r="B21" s="6">
        <f>B22+B29+B35+B40+B43</f>
        <v>44</v>
      </c>
      <c r="C21" s="6">
        <f>C22+C29+C35+C40+C43</f>
        <v>39</v>
      </c>
      <c r="D21" s="108"/>
      <c r="E21" s="6">
        <f>E22+E29+E35+E40+E43</f>
        <v>0</v>
      </c>
      <c r="F21" s="67"/>
    </row>
    <row r="22" spans="1:7" ht="21.75" customHeight="1" x14ac:dyDescent="0.25">
      <c r="A22" s="7" t="s">
        <v>39</v>
      </c>
      <c r="B22" s="76">
        <f>SUM(B23:B28)</f>
        <v>12</v>
      </c>
      <c r="C22" s="76">
        <f>SUM(C23:C28)</f>
        <v>12</v>
      </c>
      <c r="D22" s="108"/>
      <c r="E22" s="76">
        <f>SUM(E23:E28)</f>
        <v>0</v>
      </c>
      <c r="F22" s="67"/>
    </row>
    <row r="23" spans="1:7" ht="57.75" customHeight="1" x14ac:dyDescent="0.25">
      <c r="A23" s="8" t="s">
        <v>40</v>
      </c>
      <c r="B23" s="10">
        <v>2</v>
      </c>
      <c r="C23" s="10">
        <v>2</v>
      </c>
      <c r="D23" s="109" t="s">
        <v>368</v>
      </c>
      <c r="E23" s="10"/>
      <c r="F23" s="67"/>
    </row>
    <row r="24" spans="1:7" ht="91.5" customHeight="1" x14ac:dyDescent="0.25">
      <c r="A24" s="37" t="s">
        <v>61</v>
      </c>
      <c r="B24" s="10">
        <v>2</v>
      </c>
      <c r="C24" s="10">
        <v>2</v>
      </c>
      <c r="D24" s="109" t="s">
        <v>369</v>
      </c>
      <c r="E24" s="10"/>
      <c r="F24" s="58" t="s">
        <v>50</v>
      </c>
      <c r="G24" s="123" t="s">
        <v>486</v>
      </c>
    </row>
    <row r="25" spans="1:7" ht="40.5" x14ac:dyDescent="0.25">
      <c r="A25" s="8" t="s">
        <v>60</v>
      </c>
      <c r="B25" s="10">
        <v>2</v>
      </c>
      <c r="C25" s="10">
        <v>2</v>
      </c>
      <c r="D25" s="109" t="s">
        <v>193</v>
      </c>
      <c r="E25" s="10"/>
      <c r="F25" s="58" t="s">
        <v>123</v>
      </c>
    </row>
    <row r="26" spans="1:7" ht="33" x14ac:dyDescent="0.25">
      <c r="A26" s="36" t="s">
        <v>99</v>
      </c>
      <c r="B26" s="10">
        <v>2</v>
      </c>
      <c r="C26" s="10">
        <v>2</v>
      </c>
      <c r="D26" s="109"/>
      <c r="E26" s="10"/>
      <c r="F26" s="67"/>
    </row>
    <row r="27" spans="1:7" ht="33" x14ac:dyDescent="0.25">
      <c r="A27" s="36" t="s">
        <v>62</v>
      </c>
      <c r="B27" s="10">
        <v>2</v>
      </c>
      <c r="C27" s="10">
        <v>2</v>
      </c>
      <c r="D27" s="109"/>
      <c r="E27" s="10"/>
      <c r="F27" s="67"/>
    </row>
    <row r="28" spans="1:7" ht="33" x14ac:dyDescent="0.25">
      <c r="A28" s="37" t="s">
        <v>164</v>
      </c>
      <c r="B28" s="10">
        <v>2</v>
      </c>
      <c r="C28" s="10">
        <v>2</v>
      </c>
      <c r="D28" s="108"/>
      <c r="E28" s="10"/>
      <c r="F28" s="67"/>
      <c r="G28" s="123" t="s">
        <v>423</v>
      </c>
    </row>
    <row r="29" spans="1:7" ht="22.5" customHeight="1" x14ac:dyDescent="0.25">
      <c r="A29" s="7" t="s">
        <v>41</v>
      </c>
      <c r="B29" s="76">
        <f>SUM(B30:B34)</f>
        <v>10</v>
      </c>
      <c r="C29" s="76">
        <f>SUM(C30:C34)</f>
        <v>10</v>
      </c>
      <c r="D29" s="108"/>
      <c r="E29" s="76">
        <f>SUM(E30:E34)</f>
        <v>0</v>
      </c>
      <c r="F29" s="67"/>
    </row>
    <row r="30" spans="1:7" ht="54.75" customHeight="1" x14ac:dyDescent="0.25">
      <c r="A30" s="8" t="s">
        <v>165</v>
      </c>
      <c r="B30" s="10">
        <v>2</v>
      </c>
      <c r="C30" s="10">
        <v>2</v>
      </c>
      <c r="D30" s="108"/>
      <c r="E30" s="10"/>
      <c r="F30" s="67"/>
    </row>
    <row r="31" spans="1:7" ht="54" customHeight="1" x14ac:dyDescent="0.25">
      <c r="A31" s="8" t="s">
        <v>166</v>
      </c>
      <c r="B31" s="10">
        <v>2</v>
      </c>
      <c r="C31" s="10">
        <v>2</v>
      </c>
      <c r="D31" s="108"/>
      <c r="E31" s="10"/>
      <c r="F31" s="67"/>
    </row>
    <row r="32" spans="1:7" ht="54" customHeight="1" x14ac:dyDescent="0.25">
      <c r="A32" s="36" t="s">
        <v>138</v>
      </c>
      <c r="B32" s="10">
        <v>2</v>
      </c>
      <c r="C32" s="10">
        <v>2</v>
      </c>
      <c r="D32" s="109"/>
      <c r="E32" s="10"/>
      <c r="F32" s="58"/>
    </row>
    <row r="33" spans="1:7" ht="33" x14ac:dyDescent="0.25">
      <c r="A33" s="8" t="s">
        <v>167</v>
      </c>
      <c r="B33" s="10">
        <v>2</v>
      </c>
      <c r="C33" s="10">
        <v>2</v>
      </c>
      <c r="D33" s="108"/>
      <c r="E33" s="10"/>
      <c r="F33" s="67"/>
    </row>
    <row r="34" spans="1:7" ht="63.75" customHeight="1" x14ac:dyDescent="0.25">
      <c r="A34" s="8" t="s">
        <v>168</v>
      </c>
      <c r="B34" s="10">
        <v>2</v>
      </c>
      <c r="C34" s="10">
        <v>2</v>
      </c>
      <c r="D34" s="109"/>
      <c r="E34" s="10"/>
      <c r="F34" s="58"/>
    </row>
    <row r="35" spans="1:7" ht="24" customHeight="1" x14ac:dyDescent="0.25">
      <c r="A35" s="7" t="s">
        <v>42</v>
      </c>
      <c r="B35" s="76">
        <f>SUM(B36:B39)</f>
        <v>8</v>
      </c>
      <c r="C35" s="76">
        <f>SUM(C36:C39)</f>
        <v>6</v>
      </c>
      <c r="D35" s="108"/>
      <c r="E35" s="76">
        <f>SUM(E36:E39)</f>
        <v>0</v>
      </c>
      <c r="F35" s="67"/>
    </row>
    <row r="36" spans="1:7" ht="66" x14ac:dyDescent="0.25">
      <c r="A36" s="9" t="s">
        <v>77</v>
      </c>
      <c r="B36" s="10">
        <v>2</v>
      </c>
      <c r="C36" s="10">
        <v>2</v>
      </c>
      <c r="D36" s="108"/>
      <c r="E36" s="10"/>
      <c r="F36" s="67"/>
    </row>
    <row r="37" spans="1:7" ht="49.5" x14ac:dyDescent="0.25">
      <c r="A37" s="36" t="s">
        <v>78</v>
      </c>
      <c r="B37" s="10">
        <v>2</v>
      </c>
      <c r="C37" s="10">
        <v>2</v>
      </c>
      <c r="D37" s="108"/>
      <c r="E37" s="10"/>
      <c r="F37" s="67"/>
    </row>
    <row r="38" spans="1:7" ht="33" x14ac:dyDescent="0.25">
      <c r="A38" s="9" t="s">
        <v>169</v>
      </c>
      <c r="B38" s="10">
        <v>2</v>
      </c>
      <c r="C38" s="10">
        <v>2</v>
      </c>
      <c r="D38" s="108"/>
      <c r="E38" s="10"/>
      <c r="F38" s="67"/>
    </row>
    <row r="39" spans="1:7" ht="33" x14ac:dyDescent="0.25">
      <c r="A39" s="36" t="s">
        <v>149</v>
      </c>
      <c r="B39" s="10">
        <v>2</v>
      </c>
      <c r="C39" s="10">
        <v>0</v>
      </c>
      <c r="D39" s="108"/>
      <c r="E39" s="10"/>
      <c r="F39" s="67"/>
      <c r="G39" s="123" t="s">
        <v>433</v>
      </c>
    </row>
    <row r="40" spans="1:7" ht="28.5" customHeight="1" x14ac:dyDescent="0.25">
      <c r="A40" s="7" t="s">
        <v>43</v>
      </c>
      <c r="B40" s="76">
        <f>SUM(B41:B42)</f>
        <v>4</v>
      </c>
      <c r="C40" s="76">
        <f>SUM(C41:C42)</f>
        <v>2</v>
      </c>
      <c r="D40" s="108"/>
      <c r="E40" s="76">
        <f>SUM(E41:E42)</f>
        <v>0</v>
      </c>
      <c r="F40" s="67"/>
    </row>
    <row r="41" spans="1:7" ht="33" x14ac:dyDescent="0.25">
      <c r="A41" s="8" t="s">
        <v>54</v>
      </c>
      <c r="B41" s="10">
        <v>2</v>
      </c>
      <c r="C41" s="10">
        <v>1</v>
      </c>
      <c r="D41" s="108"/>
      <c r="E41" s="10"/>
      <c r="F41" s="67"/>
    </row>
    <row r="42" spans="1:7" ht="66" x14ac:dyDescent="0.25">
      <c r="A42" s="36" t="s">
        <v>170</v>
      </c>
      <c r="B42" s="10">
        <v>2</v>
      </c>
      <c r="C42" s="10">
        <v>1</v>
      </c>
      <c r="D42" s="109"/>
      <c r="E42" s="10"/>
      <c r="F42" s="67"/>
    </row>
    <row r="43" spans="1:7" ht="27" customHeight="1" x14ac:dyDescent="0.25">
      <c r="A43" s="32" t="s">
        <v>44</v>
      </c>
      <c r="B43" s="76">
        <f>SUM(B44:B48)</f>
        <v>10</v>
      </c>
      <c r="C43" s="76">
        <f>SUM(C44:C48)</f>
        <v>9</v>
      </c>
      <c r="D43" s="108"/>
      <c r="E43" s="76">
        <f>SUM(E44:E48)</f>
        <v>0</v>
      </c>
      <c r="F43" s="67"/>
    </row>
    <row r="44" spans="1:7" ht="49.5" x14ac:dyDescent="0.25">
      <c r="A44" s="8" t="s">
        <v>45</v>
      </c>
      <c r="B44" s="10">
        <v>2</v>
      </c>
      <c r="C44" s="10">
        <v>2</v>
      </c>
      <c r="D44" s="109"/>
      <c r="E44" s="10"/>
      <c r="F44" s="67"/>
    </row>
    <row r="45" spans="1:7" ht="33" x14ac:dyDescent="0.25">
      <c r="A45" s="8" t="s">
        <v>65</v>
      </c>
      <c r="B45" s="10">
        <v>2</v>
      </c>
      <c r="C45" s="10">
        <v>2</v>
      </c>
      <c r="D45" s="110"/>
      <c r="E45" s="10"/>
      <c r="F45" s="67"/>
    </row>
    <row r="46" spans="1:7" ht="49.5" x14ac:dyDescent="0.25">
      <c r="A46" s="36" t="s">
        <v>176</v>
      </c>
      <c r="B46" s="10">
        <v>2</v>
      </c>
      <c r="C46" s="10">
        <v>1</v>
      </c>
      <c r="D46" s="111"/>
      <c r="E46" s="10"/>
      <c r="F46" s="69"/>
      <c r="G46" s="123" t="s">
        <v>489</v>
      </c>
    </row>
    <row r="47" spans="1:7" ht="49.5" x14ac:dyDescent="0.25">
      <c r="A47" s="36" t="s">
        <v>75</v>
      </c>
      <c r="B47" s="10">
        <v>2</v>
      </c>
      <c r="C47" s="10">
        <v>2</v>
      </c>
      <c r="D47" s="111"/>
      <c r="E47" s="10"/>
      <c r="F47" s="69"/>
    </row>
    <row r="48" spans="1:7" ht="27.75" customHeight="1" x14ac:dyDescent="0.25">
      <c r="A48" s="8" t="s">
        <v>79</v>
      </c>
      <c r="B48" s="10">
        <v>2</v>
      </c>
      <c r="C48" s="10">
        <v>2</v>
      </c>
      <c r="D48" s="109"/>
      <c r="E48" s="10"/>
      <c r="F48" s="67"/>
    </row>
    <row r="49" spans="1:7" ht="23.25" customHeight="1" x14ac:dyDescent="0.25">
      <c r="A49" s="32" t="s">
        <v>46</v>
      </c>
      <c r="B49" s="6">
        <f>B50+B53</f>
        <v>10</v>
      </c>
      <c r="C49" s="6">
        <f>C50+C53</f>
        <v>7</v>
      </c>
      <c r="D49" s="108"/>
      <c r="E49" s="6">
        <f>E50+E53</f>
        <v>0</v>
      </c>
      <c r="F49" s="67"/>
    </row>
    <row r="50" spans="1:7" ht="23.25" customHeight="1" x14ac:dyDescent="0.25">
      <c r="A50" s="32" t="s">
        <v>18</v>
      </c>
      <c r="B50" s="76">
        <f>SUM(B51:B52)</f>
        <v>4</v>
      </c>
      <c r="C50" s="76">
        <f>SUM(C51:C52)</f>
        <v>4</v>
      </c>
      <c r="D50" s="108"/>
      <c r="E50" s="76">
        <f>SUM(E51:E52)</f>
        <v>0</v>
      </c>
      <c r="F50" s="67"/>
    </row>
    <row r="51" spans="1:7" ht="83.25" customHeight="1" x14ac:dyDescent="0.25">
      <c r="A51" s="36" t="s">
        <v>156</v>
      </c>
      <c r="B51" s="10">
        <v>2</v>
      </c>
      <c r="C51" s="10">
        <v>2</v>
      </c>
      <c r="D51" s="109"/>
      <c r="E51" s="10"/>
      <c r="F51" s="58" t="s">
        <v>146</v>
      </c>
    </row>
    <row r="52" spans="1:7" ht="49.5" x14ac:dyDescent="0.25">
      <c r="A52" s="36" t="s">
        <v>64</v>
      </c>
      <c r="B52" s="10">
        <v>2</v>
      </c>
      <c r="C52" s="10">
        <v>2</v>
      </c>
      <c r="D52" s="108"/>
      <c r="E52" s="10"/>
      <c r="F52" s="68"/>
      <c r="G52" s="123" t="s">
        <v>435</v>
      </c>
    </row>
    <row r="53" spans="1:7" ht="27" customHeight="1" x14ac:dyDescent="0.25">
      <c r="A53" s="32" t="s">
        <v>47</v>
      </c>
      <c r="B53" s="76">
        <f>SUM(B54:B56)</f>
        <v>6</v>
      </c>
      <c r="C53" s="76">
        <f>SUM(C54:C56)</f>
        <v>3</v>
      </c>
      <c r="D53" s="108"/>
      <c r="E53" s="76">
        <f>SUM(E54:E56)</f>
        <v>0</v>
      </c>
      <c r="F53" s="67"/>
    </row>
    <row r="54" spans="1:7" ht="33" x14ac:dyDescent="0.25">
      <c r="A54" s="8" t="s">
        <v>66</v>
      </c>
      <c r="B54" s="10">
        <v>2</v>
      </c>
      <c r="C54" s="112"/>
      <c r="D54" s="109" t="s">
        <v>49</v>
      </c>
      <c r="E54" s="10"/>
      <c r="F54" s="58" t="s">
        <v>49</v>
      </c>
    </row>
    <row r="55" spans="1:7" ht="33" x14ac:dyDescent="0.25">
      <c r="A55" s="8" t="s">
        <v>48</v>
      </c>
      <c r="B55" s="10">
        <v>2</v>
      </c>
      <c r="C55" s="10">
        <v>2</v>
      </c>
      <c r="D55" s="108"/>
      <c r="E55" s="10"/>
      <c r="F55" s="67"/>
    </row>
    <row r="56" spans="1:7" ht="54" customHeight="1" x14ac:dyDescent="0.25">
      <c r="A56" s="37" t="s">
        <v>84</v>
      </c>
      <c r="B56" s="10">
        <v>2</v>
      </c>
      <c r="C56" s="10">
        <v>1</v>
      </c>
      <c r="D56" s="108"/>
      <c r="E56" s="10"/>
      <c r="F56" s="67"/>
    </row>
    <row r="57" spans="1:7" ht="22.5" customHeight="1" x14ac:dyDescent="0.25">
      <c r="A57" s="74" t="s">
        <v>5</v>
      </c>
      <c r="B57" s="6">
        <f>B14+B21+B49</f>
        <v>62</v>
      </c>
      <c r="C57" s="6">
        <f>C14+C21+C49</f>
        <v>54</v>
      </c>
      <c r="D57" s="113"/>
      <c r="E57" s="6">
        <f>E14+E21+E49</f>
        <v>0</v>
      </c>
      <c r="F57" s="70"/>
    </row>
    <row r="58" spans="1:7" ht="27.75" customHeight="1" x14ac:dyDescent="0.25">
      <c r="A58" s="76" t="s">
        <v>6</v>
      </c>
      <c r="B58" s="6">
        <v>100</v>
      </c>
      <c r="C58" s="189">
        <f>ROUND(C57/B57*100,0)</f>
        <v>87</v>
      </c>
      <c r="D58" s="190"/>
      <c r="E58" s="184">
        <f>ROUND(E57/B57*100,0)</f>
        <v>0</v>
      </c>
      <c r="F58" s="184"/>
    </row>
    <row r="59" spans="1:7" ht="27" customHeight="1" x14ac:dyDescent="0.25">
      <c r="A59" s="76" t="s">
        <v>7</v>
      </c>
      <c r="B59" s="10"/>
      <c r="C59" s="184" t="str">
        <f>IF(AND(AND(C16=2,C23=2),C58&gt;=80),"Loại A",IF(AND(AND(C16=2,C23=2),C58&gt;=65),"Loại B",IF(AND(AND(C16=2,C23=2),C58&gt;=50),"Loại C",IF(AND(AND(C16=2,C23=2),C58&lt;50),"Không đạt chuẩn",IF(OR(C16&lt;2,C23&lt;2),"Không đạt chuẩn")))))</f>
        <v>Loại A</v>
      </c>
      <c r="D59" s="184"/>
      <c r="E59" s="184" t="str">
        <f>IF(AND(AND(E16=2,E23=2),E58&gt;=80),"Loại A",IF(AND(AND(E16=2,E23=2),E58&gt;=65),"Loại B",IF(AND(AND(E16=2,E23=2),E58&gt;=50),"Loại C",IF(AND(AND(E16=2,E23=2),E58&lt;50),"Không đạt chuẩn",IF(OR(E16&lt;2,E23&lt;2),"Không đạt chuẩn")))))</f>
        <v>Không đạt chuẩn</v>
      </c>
      <c r="F59" s="184"/>
    </row>
    <row r="60" spans="1:7" x14ac:dyDescent="0.25">
      <c r="A60" s="13"/>
    </row>
    <row r="61" spans="1:7" x14ac:dyDescent="0.25">
      <c r="A61" s="75" t="s">
        <v>370</v>
      </c>
      <c r="D61" s="182" t="s">
        <v>183</v>
      </c>
      <c r="E61" s="182"/>
      <c r="F61" s="182"/>
    </row>
    <row r="62" spans="1:7" x14ac:dyDescent="0.25">
      <c r="A62" s="77" t="s">
        <v>8</v>
      </c>
      <c r="D62" s="185" t="s">
        <v>9</v>
      </c>
      <c r="E62" s="185"/>
      <c r="F62" s="185"/>
    </row>
    <row r="63" spans="1:7" x14ac:dyDescent="0.25">
      <c r="A63" s="75" t="s">
        <v>10</v>
      </c>
      <c r="D63" s="182" t="s">
        <v>10</v>
      </c>
      <c r="E63" s="182"/>
      <c r="F63" s="182"/>
    </row>
    <row r="65" spans="3:4" x14ac:dyDescent="0.25">
      <c r="C65" s="14"/>
      <c r="D65" s="5"/>
    </row>
    <row r="67" spans="3:4" x14ac:dyDescent="0.25">
      <c r="C67" s="14"/>
      <c r="D67" s="5"/>
    </row>
  </sheetData>
  <mergeCells count="13">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56">
    <cfRule type="cellIs" dxfId="79" priority="2" stopIfTrue="1" operator="equal">
      <formula>0</formula>
    </cfRule>
  </conditionalFormatting>
  <conditionalFormatting sqref="E14:E56">
    <cfRule type="cellIs" dxfId="78" priority="1" stopIfTrue="1" operator="equal">
      <formula>0</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43" workbookViewId="0">
      <selection activeCell="A15" sqref="A15"/>
    </sheetView>
  </sheetViews>
  <sheetFormatPr defaultColWidth="8.88671875" defaultRowHeight="16.5" x14ac:dyDescent="0.25"/>
  <cols>
    <col min="1" max="1" width="45.44140625" style="5" customWidth="1"/>
    <col min="2" max="2" width="8.88671875" style="5"/>
    <col min="3" max="3" width="12.109375" style="5" customWidth="1"/>
    <col min="4" max="4" width="23.77734375" style="5" customWidth="1"/>
    <col min="5" max="5" width="12.88671875" style="5" customWidth="1"/>
    <col min="6" max="6" width="25.44140625" style="5" customWidth="1"/>
    <col min="7" max="7" width="23.44140625" style="122" customWidth="1"/>
    <col min="8" max="16384" width="8.88671875" style="5"/>
  </cols>
  <sheetData>
    <row r="2" spans="1:7" ht="58.5" customHeight="1" x14ac:dyDescent="0.25">
      <c r="A2" s="78" t="s">
        <v>119</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415</v>
      </c>
    </row>
    <row r="6" spans="1:7" ht="18" customHeight="1" x14ac:dyDescent="0.25">
      <c r="A6" s="12" t="s">
        <v>383</v>
      </c>
    </row>
    <row r="7" spans="1:7" ht="19.5" customHeight="1" x14ac:dyDescent="0.25">
      <c r="A7" s="21" t="s">
        <v>384</v>
      </c>
    </row>
    <row r="8" spans="1:7" ht="19.5" customHeight="1" x14ac:dyDescent="0.25">
      <c r="A8" s="12" t="s">
        <v>416</v>
      </c>
    </row>
    <row r="9" spans="1:7" ht="21.75" customHeight="1" x14ac:dyDescent="0.25">
      <c r="A9" s="12" t="s">
        <v>462</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42" t="s">
        <v>455</v>
      </c>
      <c r="E14" s="10"/>
      <c r="F14" s="55"/>
      <c r="G14" s="122" t="s">
        <v>454</v>
      </c>
    </row>
    <row r="15" spans="1:7" ht="49.5" x14ac:dyDescent="0.25">
      <c r="A15" s="8" t="s">
        <v>71</v>
      </c>
      <c r="B15" s="10">
        <v>2</v>
      </c>
      <c r="C15" s="10">
        <v>2</v>
      </c>
      <c r="D15" s="135" t="s">
        <v>456</v>
      </c>
      <c r="E15" s="10"/>
      <c r="F15" s="55"/>
      <c r="G15" s="122" t="s">
        <v>453</v>
      </c>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t="s">
        <v>457</v>
      </c>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62"/>
      <c r="E21" s="10"/>
      <c r="F21" s="55"/>
      <c r="G21" s="122" t="s">
        <v>423</v>
      </c>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458</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7</v>
      </c>
      <c r="D36" s="55"/>
      <c r="E36" s="84">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v>0</v>
      </c>
      <c r="D39" s="130"/>
      <c r="E39" s="28"/>
      <c r="F39" s="55"/>
    </row>
    <row r="40" spans="1:6" ht="49.5" x14ac:dyDescent="0.25">
      <c r="A40" s="36" t="s">
        <v>154</v>
      </c>
      <c r="B40" s="10">
        <v>2</v>
      </c>
      <c r="C40" s="10">
        <v>1</v>
      </c>
      <c r="D40" s="130" t="s">
        <v>459</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t="s">
        <v>460</v>
      </c>
      <c r="E44" s="10"/>
      <c r="F44" s="58" t="s">
        <v>146</v>
      </c>
    </row>
    <row r="45" spans="1:6" ht="49.5" x14ac:dyDescent="0.25">
      <c r="A45" s="36" t="s">
        <v>64</v>
      </c>
      <c r="B45" s="10">
        <v>2</v>
      </c>
      <c r="C45" s="10"/>
      <c r="D45" s="62" t="s">
        <v>460</v>
      </c>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t="s">
        <v>461</v>
      </c>
      <c r="E49" s="10"/>
      <c r="F49" s="55"/>
    </row>
    <row r="50" spans="1:6" ht="21.75" customHeight="1" x14ac:dyDescent="0.25">
      <c r="A50" s="83" t="s">
        <v>5</v>
      </c>
      <c r="B50" s="6">
        <f>B13+B16+B42</f>
        <v>54</v>
      </c>
      <c r="C50" s="6">
        <f>C13+C16+C42</f>
        <v>44</v>
      </c>
      <c r="D50" s="71"/>
      <c r="E50" s="6">
        <f>E13+E16+E42</f>
        <v>0</v>
      </c>
      <c r="F50" s="55"/>
    </row>
    <row r="51" spans="1:6" ht="21.75" customHeight="1" x14ac:dyDescent="0.25">
      <c r="A51" s="84" t="s">
        <v>6</v>
      </c>
      <c r="B51" s="6">
        <v>100</v>
      </c>
      <c r="C51" s="184">
        <f>ROUND(C50/B50*100,0)</f>
        <v>81</v>
      </c>
      <c r="D51" s="184"/>
      <c r="E51" s="202">
        <f>ROUND(E50/B50*100,0)</f>
        <v>0</v>
      </c>
      <c r="F51" s="203"/>
    </row>
    <row r="52" spans="1:6" ht="21.75" customHeight="1" x14ac:dyDescent="0.25">
      <c r="A52" s="84" t="s">
        <v>7</v>
      </c>
      <c r="B52" s="10"/>
      <c r="C52" s="184" t="s">
        <v>417</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385</v>
      </c>
      <c r="D54" s="182" t="s">
        <v>183</v>
      </c>
      <c r="E54" s="182"/>
      <c r="F54" s="182"/>
    </row>
    <row r="55" spans="1:6" x14ac:dyDescent="0.25">
      <c r="A55" s="85" t="s">
        <v>8</v>
      </c>
      <c r="D55" s="185" t="s">
        <v>9</v>
      </c>
      <c r="E55" s="185"/>
      <c r="F55" s="185"/>
    </row>
    <row r="56" spans="1:6" x14ac:dyDescent="0.25">
      <c r="A56" s="82"/>
      <c r="D56" s="182" t="s">
        <v>10</v>
      </c>
      <c r="E56" s="182"/>
      <c r="F56" s="182"/>
    </row>
    <row r="57" spans="1:6" x14ac:dyDescent="0.25">
      <c r="A57" s="82"/>
      <c r="D57" s="82"/>
      <c r="E57" s="82"/>
      <c r="F57" s="82"/>
    </row>
    <row r="58" spans="1:6" x14ac:dyDescent="0.25">
      <c r="A58" s="82"/>
      <c r="D58" s="82"/>
      <c r="E58" s="82"/>
      <c r="F58" s="82"/>
    </row>
    <row r="62" spans="1:6" x14ac:dyDescent="0.25">
      <c r="A62" s="115" t="s">
        <v>235</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7" priority="6" stopIfTrue="1" operator="equal">
      <formula>1</formula>
    </cfRule>
    <cfRule type="cellIs" dxfId="76" priority="7" stopIfTrue="1" operator="equal">
      <formula>0</formula>
    </cfRule>
  </conditionalFormatting>
  <conditionalFormatting sqref="E19:E21 B19:C49 E23:E24 D22:E22 E29:E32 D28:E28 E34:E35 D33:E33 E37:E41 D36:E36 E45 D42:E43 E47:E49 D46:E46 E26">
    <cfRule type="cellIs" dxfId="75" priority="5" stopIfTrue="1" operator="equal">
      <formula>0</formula>
    </cfRule>
  </conditionalFormatting>
  <conditionalFormatting sqref="E19:E21 E23:E24 E29:E32 E34:E35 E37:E41 E45 E47:E49 E26">
    <cfRule type="cellIs" dxfId="74" priority="4" stopIfTrue="1" operator="equal">
      <formula>1</formula>
    </cfRule>
  </conditionalFormatting>
  <conditionalFormatting sqref="E25">
    <cfRule type="cellIs" dxfId="73" priority="3" stopIfTrue="1" operator="equal">
      <formula>0</formula>
    </cfRule>
  </conditionalFormatting>
  <conditionalFormatting sqref="E27">
    <cfRule type="cellIs" dxfId="72" priority="2" stopIfTrue="1" operator="equal">
      <formula>0</formula>
    </cfRule>
  </conditionalFormatting>
  <conditionalFormatting sqref="E44">
    <cfRule type="cellIs" dxfId="71"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35" workbookViewId="0">
      <selection activeCell="D37" sqref="D37:D40"/>
    </sheetView>
  </sheetViews>
  <sheetFormatPr defaultColWidth="8.88671875" defaultRowHeight="16.5" x14ac:dyDescent="0.25"/>
  <cols>
    <col min="1" max="1" width="45.44140625" style="5" customWidth="1"/>
    <col min="2" max="2" width="8.88671875" style="5"/>
    <col min="3" max="3" width="12.109375" style="5" customWidth="1"/>
    <col min="4" max="4" width="21.77734375" style="126" customWidth="1"/>
    <col min="5" max="5" width="11.6640625" style="137" customWidth="1"/>
    <col min="6" max="6" width="21.77734375" style="5" customWidth="1"/>
    <col min="7" max="7" width="23.6640625" style="122" customWidth="1"/>
    <col min="8" max="16384" width="8.88671875" style="5"/>
  </cols>
  <sheetData>
    <row r="2" spans="1:7" ht="58.5" customHeight="1" x14ac:dyDescent="0.25">
      <c r="A2" s="78" t="s">
        <v>119</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379</v>
      </c>
    </row>
    <row r="6" spans="1:7" ht="18" customHeight="1" x14ac:dyDescent="0.25">
      <c r="A6" s="12" t="s">
        <v>380</v>
      </c>
    </row>
    <row r="7" spans="1:7" ht="19.5" customHeight="1" x14ac:dyDescent="0.25">
      <c r="A7" s="21" t="s">
        <v>448</v>
      </c>
    </row>
    <row r="8" spans="1:7" ht="19.5" customHeight="1" x14ac:dyDescent="0.25">
      <c r="A8" s="12" t="s">
        <v>58</v>
      </c>
    </row>
    <row r="9" spans="1:7" ht="21.75" customHeight="1" x14ac:dyDescent="0.25">
      <c r="A9" s="12" t="s">
        <v>449</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128" t="s">
        <v>4</v>
      </c>
      <c r="E12" s="138" t="s">
        <v>3</v>
      </c>
      <c r="F12" s="29" t="s">
        <v>4</v>
      </c>
    </row>
    <row r="13" spans="1:7" ht="33" x14ac:dyDescent="0.25">
      <c r="A13" s="34" t="s">
        <v>72</v>
      </c>
      <c r="B13" s="6">
        <f>SUM(B14:B15)</f>
        <v>4</v>
      </c>
      <c r="C13" s="6">
        <f>SUM(C14:C15)</f>
        <v>4</v>
      </c>
      <c r="D13" s="135"/>
      <c r="E13" s="139">
        <f>SUM(E14:E15)</f>
        <v>0</v>
      </c>
      <c r="F13" s="10"/>
    </row>
    <row r="14" spans="1:7" ht="33" x14ac:dyDescent="0.25">
      <c r="A14" s="8" t="s">
        <v>69</v>
      </c>
      <c r="B14" s="10">
        <v>2</v>
      </c>
      <c r="C14" s="10">
        <v>2</v>
      </c>
      <c r="D14" s="135" t="s">
        <v>391</v>
      </c>
      <c r="E14" s="134"/>
      <c r="F14" s="55"/>
    </row>
    <row r="15" spans="1:7" ht="65.25" customHeight="1" x14ac:dyDescent="0.25">
      <c r="A15" s="8" t="s">
        <v>71</v>
      </c>
      <c r="B15" s="10">
        <v>2</v>
      </c>
      <c r="C15" s="10">
        <v>2</v>
      </c>
      <c r="D15" s="135" t="s">
        <v>381</v>
      </c>
      <c r="E15" s="134"/>
      <c r="F15" s="55"/>
      <c r="G15" s="122" t="s">
        <v>440</v>
      </c>
    </row>
    <row r="16" spans="1:7" ht="26.25" customHeight="1" x14ac:dyDescent="0.25">
      <c r="A16" s="34" t="s">
        <v>56</v>
      </c>
      <c r="B16" s="6">
        <f>B17+B22+B28+B33+B36</f>
        <v>40</v>
      </c>
      <c r="C16" s="6">
        <f>C17+C22+C28+C33+C36</f>
        <v>39</v>
      </c>
      <c r="D16" s="135"/>
      <c r="E16" s="139">
        <f>E17+E22+E28+E33+E36</f>
        <v>0</v>
      </c>
      <c r="F16" s="55"/>
    </row>
    <row r="17" spans="1:7" ht="22.5" customHeight="1" x14ac:dyDescent="0.25">
      <c r="A17" s="7" t="s">
        <v>39</v>
      </c>
      <c r="B17" s="84">
        <f>SUM(B18:B21)</f>
        <v>8</v>
      </c>
      <c r="C17" s="84">
        <f>SUM(C18:C21)</f>
        <v>8</v>
      </c>
      <c r="D17" s="135"/>
      <c r="E17" s="140">
        <f>SUM(E18:E21)</f>
        <v>0</v>
      </c>
      <c r="F17" s="55"/>
    </row>
    <row r="18" spans="1:7" ht="49.5" x14ac:dyDescent="0.25">
      <c r="A18" s="8" t="s">
        <v>55</v>
      </c>
      <c r="B18" s="10">
        <v>2</v>
      </c>
      <c r="C18" s="10">
        <v>2</v>
      </c>
      <c r="D18" s="135"/>
      <c r="E18" s="134"/>
      <c r="F18" s="55"/>
    </row>
    <row r="19" spans="1:7" ht="49.5" x14ac:dyDescent="0.25">
      <c r="A19" s="36" t="s">
        <v>98</v>
      </c>
      <c r="B19" s="10">
        <v>2</v>
      </c>
      <c r="C19" s="10">
        <v>2</v>
      </c>
      <c r="D19" s="130"/>
      <c r="E19" s="134"/>
      <c r="F19" s="55"/>
    </row>
    <row r="20" spans="1:7" ht="56.25" customHeight="1" x14ac:dyDescent="0.25">
      <c r="A20" s="36" t="s">
        <v>73</v>
      </c>
      <c r="B20" s="10">
        <v>2</v>
      </c>
      <c r="C20" s="10">
        <v>2</v>
      </c>
      <c r="D20" s="130"/>
      <c r="E20" s="134"/>
      <c r="F20" s="55"/>
    </row>
    <row r="21" spans="1:7" ht="48.75" customHeight="1" x14ac:dyDescent="0.25">
      <c r="A21" s="37" t="s">
        <v>74</v>
      </c>
      <c r="B21" s="10">
        <v>2</v>
      </c>
      <c r="C21" s="10">
        <v>2</v>
      </c>
      <c r="D21" s="130" t="s">
        <v>441</v>
      </c>
      <c r="E21" s="134"/>
      <c r="F21" s="55"/>
    </row>
    <row r="22" spans="1:7" ht="22.5" customHeight="1" x14ac:dyDescent="0.25">
      <c r="A22" s="7" t="s">
        <v>41</v>
      </c>
      <c r="B22" s="84">
        <f>SUM(B23:B27)</f>
        <v>10</v>
      </c>
      <c r="C22" s="84">
        <f>SUM(C23:C27)</f>
        <v>10</v>
      </c>
      <c r="D22" s="135"/>
      <c r="E22" s="140">
        <f>SUM(E23:E27)</f>
        <v>0</v>
      </c>
      <c r="F22" s="55"/>
    </row>
    <row r="23" spans="1:7" ht="54.75" customHeight="1" x14ac:dyDescent="0.25">
      <c r="A23" s="8" t="s">
        <v>165</v>
      </c>
      <c r="B23" s="10">
        <v>2</v>
      </c>
      <c r="C23" s="10">
        <v>2</v>
      </c>
      <c r="D23" s="130" t="s">
        <v>442</v>
      </c>
      <c r="E23" s="134"/>
      <c r="F23" s="55"/>
    </row>
    <row r="24" spans="1:7" ht="44.25" customHeight="1" x14ac:dyDescent="0.25">
      <c r="A24" s="8" t="s">
        <v>171</v>
      </c>
      <c r="B24" s="10">
        <v>2</v>
      </c>
      <c r="C24" s="10">
        <v>2</v>
      </c>
      <c r="D24" s="130" t="s">
        <v>443</v>
      </c>
      <c r="E24" s="134"/>
      <c r="F24" s="55"/>
      <c r="G24" s="122" t="s">
        <v>440</v>
      </c>
    </row>
    <row r="25" spans="1:7" ht="54" customHeight="1" x14ac:dyDescent="0.25">
      <c r="A25" s="36" t="s">
        <v>138</v>
      </c>
      <c r="B25" s="10">
        <v>2</v>
      </c>
      <c r="C25" s="10">
        <v>2</v>
      </c>
      <c r="D25" s="79" t="s">
        <v>444</v>
      </c>
      <c r="E25" s="134"/>
      <c r="F25" s="58" t="s">
        <v>140</v>
      </c>
    </row>
    <row r="26" spans="1:7" ht="49.5" x14ac:dyDescent="0.25">
      <c r="A26" s="8" t="s">
        <v>76</v>
      </c>
      <c r="B26" s="10">
        <v>2</v>
      </c>
      <c r="C26" s="10">
        <v>2</v>
      </c>
      <c r="D26" s="130"/>
      <c r="E26" s="134"/>
      <c r="F26" s="55"/>
    </row>
    <row r="27" spans="1:7" ht="70.5" customHeight="1" x14ac:dyDescent="0.25">
      <c r="A27" s="8" t="s">
        <v>168</v>
      </c>
      <c r="B27" s="10">
        <v>2</v>
      </c>
      <c r="C27" s="10">
        <v>2</v>
      </c>
      <c r="D27" s="79"/>
      <c r="E27" s="134"/>
      <c r="F27" s="58" t="s">
        <v>172</v>
      </c>
    </row>
    <row r="28" spans="1:7" ht="30.75" customHeight="1" x14ac:dyDescent="0.25">
      <c r="A28" s="7" t="s">
        <v>42</v>
      </c>
      <c r="B28" s="84">
        <f>SUM(B29:B32)</f>
        <v>8</v>
      </c>
      <c r="C28" s="84">
        <f>SUM(C29:C32)</f>
        <v>8</v>
      </c>
      <c r="D28" s="135"/>
      <c r="E28" s="140">
        <f>SUM(E29:E32)</f>
        <v>0</v>
      </c>
      <c r="F28" s="55"/>
    </row>
    <row r="29" spans="1:7" ht="49.5" x14ac:dyDescent="0.25">
      <c r="A29" s="9" t="s">
        <v>81</v>
      </c>
      <c r="B29" s="10">
        <v>2</v>
      </c>
      <c r="C29" s="10">
        <v>2</v>
      </c>
      <c r="D29" s="130"/>
      <c r="E29" s="134"/>
      <c r="F29" s="55"/>
    </row>
    <row r="30" spans="1:7" ht="66" x14ac:dyDescent="0.25">
      <c r="A30" s="36" t="s">
        <v>80</v>
      </c>
      <c r="B30" s="10">
        <v>2</v>
      </c>
      <c r="C30" s="10">
        <v>2</v>
      </c>
      <c r="D30" s="130"/>
      <c r="E30" s="134"/>
      <c r="F30" s="55"/>
    </row>
    <row r="31" spans="1:7" ht="33" x14ac:dyDescent="0.25">
      <c r="A31" s="9" t="s">
        <v>169</v>
      </c>
      <c r="B31" s="10">
        <v>2</v>
      </c>
      <c r="C31" s="10">
        <v>2</v>
      </c>
      <c r="D31" s="130"/>
      <c r="E31" s="134"/>
      <c r="F31" s="55"/>
    </row>
    <row r="32" spans="1:7" ht="33" x14ac:dyDescent="0.25">
      <c r="A32" s="36" t="s">
        <v>173</v>
      </c>
      <c r="B32" s="10">
        <v>2</v>
      </c>
      <c r="C32" s="10">
        <v>2</v>
      </c>
      <c r="D32" s="130"/>
      <c r="E32" s="134"/>
      <c r="F32" s="55"/>
    </row>
    <row r="33" spans="1:7" ht="28.5" customHeight="1" x14ac:dyDescent="0.25">
      <c r="A33" s="7" t="s">
        <v>43</v>
      </c>
      <c r="B33" s="84">
        <f>SUM(B34:B35)</f>
        <v>4</v>
      </c>
      <c r="C33" s="84">
        <f>SUM(C34:C35)</f>
        <v>4</v>
      </c>
      <c r="D33" s="135"/>
      <c r="E33" s="140">
        <f>SUM(E34:E35)</f>
        <v>0</v>
      </c>
      <c r="F33" s="55"/>
    </row>
    <row r="34" spans="1:7" ht="33" x14ac:dyDescent="0.25">
      <c r="A34" s="8" t="s">
        <v>82</v>
      </c>
      <c r="B34" s="10">
        <v>2</v>
      </c>
      <c r="C34" s="10">
        <v>2</v>
      </c>
      <c r="D34" s="130"/>
      <c r="E34" s="134"/>
      <c r="F34" s="55"/>
    </row>
    <row r="35" spans="1:7" ht="82.5" x14ac:dyDescent="0.25">
      <c r="A35" s="36" t="s">
        <v>174</v>
      </c>
      <c r="B35" s="10">
        <v>2</v>
      </c>
      <c r="C35" s="10">
        <v>2</v>
      </c>
      <c r="D35" s="130"/>
      <c r="E35" s="134"/>
      <c r="F35" s="55"/>
    </row>
    <row r="36" spans="1:7" ht="27" customHeight="1" x14ac:dyDescent="0.25">
      <c r="A36" s="32" t="s">
        <v>44</v>
      </c>
      <c r="B36" s="84">
        <f>SUM(B37:B41)</f>
        <v>10</v>
      </c>
      <c r="C36" s="84">
        <f>SUM(C37:C41)</f>
        <v>9</v>
      </c>
      <c r="D36" s="135"/>
      <c r="E36" s="140">
        <f>SUM(E37:E41)</f>
        <v>0</v>
      </c>
      <c r="F36" s="55"/>
    </row>
    <row r="37" spans="1:7" ht="49.5" x14ac:dyDescent="0.25">
      <c r="A37" s="8" t="s">
        <v>177</v>
      </c>
      <c r="B37" s="10">
        <v>2</v>
      </c>
      <c r="C37" s="10">
        <v>2</v>
      </c>
      <c r="D37" s="130" t="s">
        <v>445</v>
      </c>
      <c r="E37" s="134"/>
      <c r="F37" s="55"/>
    </row>
    <row r="38" spans="1:7" ht="33" x14ac:dyDescent="0.25">
      <c r="A38" s="8" t="s">
        <v>178</v>
      </c>
      <c r="B38" s="10">
        <v>2</v>
      </c>
      <c r="C38" s="10">
        <v>2</v>
      </c>
      <c r="D38" s="130" t="s">
        <v>445</v>
      </c>
      <c r="E38" s="134"/>
      <c r="F38" s="55"/>
    </row>
    <row r="39" spans="1:7" ht="49.5" x14ac:dyDescent="0.25">
      <c r="A39" s="36" t="s">
        <v>175</v>
      </c>
      <c r="B39" s="10">
        <v>2</v>
      </c>
      <c r="C39" s="10">
        <v>1</v>
      </c>
      <c r="D39" s="130" t="s">
        <v>446</v>
      </c>
      <c r="E39" s="141"/>
      <c r="F39" s="55"/>
      <c r="G39" s="122" t="s">
        <v>434</v>
      </c>
    </row>
    <row r="40" spans="1:7" ht="49.5" x14ac:dyDescent="0.25">
      <c r="A40" s="36" t="s">
        <v>154</v>
      </c>
      <c r="B40" s="10">
        <v>2</v>
      </c>
      <c r="C40" s="10">
        <v>2</v>
      </c>
      <c r="D40" s="130" t="s">
        <v>447</v>
      </c>
      <c r="E40" s="141"/>
      <c r="F40" s="55"/>
    </row>
    <row r="41" spans="1:7" ht="26.25" customHeight="1" x14ac:dyDescent="0.25">
      <c r="A41" s="8" t="s">
        <v>79</v>
      </c>
      <c r="B41" s="10">
        <v>2</v>
      </c>
      <c r="C41" s="10">
        <v>2</v>
      </c>
      <c r="D41" s="130"/>
      <c r="E41" s="134"/>
      <c r="F41" s="55"/>
    </row>
    <row r="42" spans="1:7" ht="23.25" customHeight="1" x14ac:dyDescent="0.25">
      <c r="A42" s="32" t="s">
        <v>46</v>
      </c>
      <c r="B42" s="6">
        <f>B43+B46</f>
        <v>10</v>
      </c>
      <c r="C42" s="6">
        <f>C43+C46</f>
        <v>7</v>
      </c>
      <c r="D42" s="135"/>
      <c r="E42" s="139">
        <f>E43+E46</f>
        <v>0</v>
      </c>
      <c r="F42" s="55"/>
    </row>
    <row r="43" spans="1:7" ht="23.25" customHeight="1" x14ac:dyDescent="0.25">
      <c r="A43" s="32" t="s">
        <v>18</v>
      </c>
      <c r="B43" s="84">
        <f>SUM(B44:B45)</f>
        <v>4</v>
      </c>
      <c r="C43" s="84">
        <f>SUM(C44:C45)</f>
        <v>2</v>
      </c>
      <c r="D43" s="135"/>
      <c r="E43" s="140">
        <f>SUM(E44:E45)</f>
        <v>0</v>
      </c>
      <c r="F43" s="55"/>
    </row>
    <row r="44" spans="1:7" ht="82.5" x14ac:dyDescent="0.25">
      <c r="A44" s="36" t="s">
        <v>63</v>
      </c>
      <c r="B44" s="10">
        <v>2</v>
      </c>
      <c r="C44" s="10">
        <v>2</v>
      </c>
      <c r="D44" s="79"/>
      <c r="E44" s="134"/>
      <c r="F44" s="58" t="s">
        <v>146</v>
      </c>
    </row>
    <row r="45" spans="1:7" ht="49.5" x14ac:dyDescent="0.25">
      <c r="A45" s="36" t="s">
        <v>64</v>
      </c>
      <c r="B45" s="10">
        <v>2</v>
      </c>
      <c r="C45" s="10">
        <v>0</v>
      </c>
      <c r="D45" s="130"/>
      <c r="E45" s="141"/>
      <c r="F45" s="55"/>
    </row>
    <row r="46" spans="1:7" ht="27" customHeight="1" x14ac:dyDescent="0.25">
      <c r="A46" s="32" t="s">
        <v>47</v>
      </c>
      <c r="B46" s="84">
        <f>SUM(B47:B49)</f>
        <v>6</v>
      </c>
      <c r="C46" s="84">
        <f>SUM(C47:C49)</f>
        <v>5</v>
      </c>
      <c r="D46" s="135"/>
      <c r="E46" s="140">
        <f>SUM(E47:E49)</f>
        <v>0</v>
      </c>
      <c r="F46" s="55"/>
    </row>
    <row r="47" spans="1:7" ht="33" x14ac:dyDescent="0.25">
      <c r="A47" s="8" t="s">
        <v>66</v>
      </c>
      <c r="B47" s="10">
        <v>2</v>
      </c>
      <c r="C47" s="10">
        <v>2</v>
      </c>
      <c r="D47" s="135"/>
      <c r="E47" s="141"/>
      <c r="F47" s="55" t="s">
        <v>49</v>
      </c>
    </row>
    <row r="48" spans="1:7" ht="33" x14ac:dyDescent="0.25">
      <c r="A48" s="8" t="s">
        <v>83</v>
      </c>
      <c r="B48" s="10">
        <v>2</v>
      </c>
      <c r="C48" s="10">
        <v>2</v>
      </c>
      <c r="D48" s="130"/>
      <c r="E48" s="134"/>
      <c r="F48" s="55"/>
    </row>
    <row r="49" spans="1:6" ht="33" x14ac:dyDescent="0.25">
      <c r="A49" s="37" t="s">
        <v>179</v>
      </c>
      <c r="B49" s="10">
        <v>2</v>
      </c>
      <c r="C49" s="10">
        <v>1</v>
      </c>
      <c r="D49" s="130"/>
      <c r="E49" s="134"/>
      <c r="F49" s="55"/>
    </row>
    <row r="50" spans="1:6" ht="21.75" customHeight="1" x14ac:dyDescent="0.25">
      <c r="A50" s="83" t="s">
        <v>5</v>
      </c>
      <c r="B50" s="6">
        <f>B13+B16+B42</f>
        <v>54</v>
      </c>
      <c r="C50" s="6">
        <f>C13+C16+C42</f>
        <v>50</v>
      </c>
      <c r="D50" s="136"/>
      <c r="E50" s="139">
        <f>E13+E16+E42</f>
        <v>0</v>
      </c>
      <c r="F50" s="55"/>
    </row>
    <row r="51" spans="1:6" ht="21.75" customHeight="1" x14ac:dyDescent="0.25">
      <c r="A51" s="84" t="s">
        <v>6</v>
      </c>
      <c r="B51" s="6">
        <v>100</v>
      </c>
      <c r="C51" s="184">
        <f>ROUND(C50/B50*100,0)</f>
        <v>93</v>
      </c>
      <c r="D51" s="184"/>
      <c r="E51" s="202">
        <f>ROUND(E50/B50*100,0)</f>
        <v>0</v>
      </c>
      <c r="F51" s="203"/>
    </row>
    <row r="52" spans="1:6" ht="21.75" customHeight="1" x14ac:dyDescent="0.25">
      <c r="A52" s="84" t="s">
        <v>7</v>
      </c>
      <c r="B52" s="10"/>
      <c r="C52" s="184" t="str">
        <f>IF(AND(AND(C14=2,C15=2),C51&gt;=80),"Loại A",IF(AND(AND(C14=2,C15=2),C51&gt;=65),"Loại B",IF(AND(AND(C14=2,C15=2),C51&gt;=50),"Loại C",IF(AND(AND(C14=2,C15=2),C51&lt;50),"Không đạt chuẩn",IF(OR(C14&lt;2,C15&lt;2),"Không đạt chuẩn")))))</f>
        <v>Loại A</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450</v>
      </c>
      <c r="D54" s="182" t="s">
        <v>452</v>
      </c>
      <c r="E54" s="182"/>
      <c r="F54" s="182"/>
    </row>
    <row r="55" spans="1:6" x14ac:dyDescent="0.25">
      <c r="A55" s="85" t="s">
        <v>8</v>
      </c>
      <c r="D55" s="185" t="s">
        <v>9</v>
      </c>
      <c r="E55" s="185"/>
      <c r="F55" s="185"/>
    </row>
    <row r="56" spans="1:6" x14ac:dyDescent="0.25">
      <c r="A56" s="82"/>
      <c r="D56" s="182" t="s">
        <v>10</v>
      </c>
      <c r="E56" s="182"/>
      <c r="F56" s="182"/>
    </row>
    <row r="62" spans="1:6" x14ac:dyDescent="0.25">
      <c r="A62" s="115" t="s">
        <v>451</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0" priority="6" stopIfTrue="1" operator="equal">
      <formula>1</formula>
    </cfRule>
    <cfRule type="cellIs" dxfId="69" priority="7" stopIfTrue="1" operator="equal">
      <formula>0</formula>
    </cfRule>
  </conditionalFormatting>
  <conditionalFormatting sqref="E19:E21 B19:C49 E23:E24 D22:E22 E29:E32 D28:E28 E34:E35 D33:E33 E37:E41 D36:E36 E45 D42:E43 E47:E49 D46:E46 E26">
    <cfRule type="cellIs" dxfId="68" priority="5" stopIfTrue="1" operator="equal">
      <formula>0</formula>
    </cfRule>
  </conditionalFormatting>
  <conditionalFormatting sqref="E19:E21 E23:E24 E29:E32 E34:E35 E37:E41 E45 E47:E49 E26">
    <cfRule type="cellIs" dxfId="67" priority="4" stopIfTrue="1" operator="equal">
      <formula>1</formula>
    </cfRule>
  </conditionalFormatting>
  <conditionalFormatting sqref="E25">
    <cfRule type="cellIs" dxfId="66" priority="3" stopIfTrue="1" operator="equal">
      <formula>0</formula>
    </cfRule>
  </conditionalFormatting>
  <conditionalFormatting sqref="E27">
    <cfRule type="cellIs" dxfId="65" priority="2" stopIfTrue="1" operator="equal">
      <formula>0</formula>
    </cfRule>
  </conditionalFormatting>
  <conditionalFormatting sqref="E44">
    <cfRule type="cellIs" dxfId="64"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48" workbookViewId="0">
      <selection activeCell="D15" sqref="D15"/>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7" width="22.44140625" style="122" customWidth="1"/>
    <col min="8" max="16384" width="8.88671875" style="5"/>
  </cols>
  <sheetData>
    <row r="2" spans="1:7" ht="58.5" customHeight="1" x14ac:dyDescent="0.25">
      <c r="A2" s="78" t="s">
        <v>119</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382</v>
      </c>
    </row>
    <row r="6" spans="1:7" ht="18" customHeight="1" x14ac:dyDescent="0.25">
      <c r="A6" s="12" t="s">
        <v>383</v>
      </c>
    </row>
    <row r="7" spans="1:7" ht="19.5" customHeight="1" x14ac:dyDescent="0.25">
      <c r="A7" s="21" t="s">
        <v>384</v>
      </c>
    </row>
    <row r="8" spans="1:7" ht="19.5" customHeight="1" x14ac:dyDescent="0.25">
      <c r="A8" s="12" t="s">
        <v>58</v>
      </c>
    </row>
    <row r="9" spans="1:7" ht="21.75" customHeight="1" x14ac:dyDescent="0.25">
      <c r="A9" s="12" t="s">
        <v>22</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42"/>
      <c r="E14" s="10"/>
      <c r="F14" s="55"/>
      <c r="G14" s="122" t="s">
        <v>436</v>
      </c>
    </row>
    <row r="15" spans="1:7" ht="49.5" x14ac:dyDescent="0.25">
      <c r="A15" s="8" t="s">
        <v>71</v>
      </c>
      <c r="B15" s="10">
        <v>2</v>
      </c>
      <c r="C15" s="10"/>
      <c r="D15" s="135"/>
      <c r="E15" s="10"/>
      <c r="F15" s="55"/>
      <c r="G15" s="132"/>
    </row>
    <row r="16" spans="1:7" ht="26.25" customHeight="1" x14ac:dyDescent="0.25">
      <c r="A16" s="34" t="s">
        <v>56</v>
      </c>
      <c r="B16" s="6">
        <f>B17+B22+B28+B33+B36</f>
        <v>40</v>
      </c>
      <c r="C16" s="6">
        <f>C17+C22+C28+C33+C36</f>
        <v>35</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62"/>
      <c r="E21" s="10"/>
      <c r="F21" s="55"/>
      <c r="G21" s="122" t="s">
        <v>437</v>
      </c>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62" t="s">
        <v>531</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2" t="s">
        <v>433</v>
      </c>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6</v>
      </c>
      <c r="D36" s="55"/>
      <c r="E36" s="84">
        <f>SUM(E37:E41)</f>
        <v>0</v>
      </c>
      <c r="F36" s="55"/>
    </row>
    <row r="37" spans="1:6" ht="49.5" x14ac:dyDescent="0.25">
      <c r="A37" s="8" t="s">
        <v>177</v>
      </c>
      <c r="B37" s="10">
        <v>2</v>
      </c>
      <c r="C37" s="10">
        <v>2</v>
      </c>
      <c r="D37" s="62"/>
      <c r="E37" s="10"/>
      <c r="F37" s="55"/>
    </row>
    <row r="38" spans="1:6" ht="33" x14ac:dyDescent="0.25">
      <c r="A38" s="8" t="s">
        <v>178</v>
      </c>
      <c r="B38" s="10">
        <v>2</v>
      </c>
      <c r="C38" s="10">
        <v>1</v>
      </c>
      <c r="D38" s="62"/>
      <c r="E38" s="10"/>
      <c r="F38" s="55"/>
    </row>
    <row r="39" spans="1:6" ht="49.5" x14ac:dyDescent="0.25">
      <c r="A39" s="36" t="s">
        <v>175</v>
      </c>
      <c r="B39" s="10">
        <v>2</v>
      </c>
      <c r="C39" s="10">
        <v>0</v>
      </c>
      <c r="D39" s="62"/>
      <c r="E39" s="28"/>
      <c r="F39" s="55"/>
    </row>
    <row r="40" spans="1:6" ht="49.5" x14ac:dyDescent="0.25">
      <c r="A40" s="36" t="s">
        <v>154</v>
      </c>
      <c r="B40" s="10">
        <v>2</v>
      </c>
      <c r="C40" s="10">
        <v>1</v>
      </c>
      <c r="D40" s="62" t="s">
        <v>532</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v>0</v>
      </c>
      <c r="D45" s="62"/>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41</v>
      </c>
      <c r="D50" s="71"/>
      <c r="E50" s="6">
        <f>E13+E16+E42</f>
        <v>0</v>
      </c>
      <c r="F50" s="55"/>
    </row>
    <row r="51" spans="1:6" ht="21.75" customHeight="1" x14ac:dyDescent="0.25">
      <c r="A51" s="84" t="s">
        <v>6</v>
      </c>
      <c r="B51" s="6">
        <v>100</v>
      </c>
      <c r="C51" s="184">
        <f>ROUND(C50/B50*100,0)</f>
        <v>76</v>
      </c>
      <c r="D51" s="184"/>
      <c r="E51" s="202">
        <f>ROUND(E50/B50*100,0)</f>
        <v>0</v>
      </c>
      <c r="F51" s="203"/>
    </row>
    <row r="52" spans="1:6" ht="21.75" customHeight="1" x14ac:dyDescent="0.25">
      <c r="A52" s="84" t="s">
        <v>7</v>
      </c>
      <c r="B52" s="10"/>
      <c r="C52" s="184" t="str">
        <f>IF(AND(AND(C14=2,C15=2),C51&gt;=80),"Loại A",IF(AND(AND(C14=2,C15=2),C51&gt;=65),"Loại B",IF(AND(AND(C14=2,C15=2),C51&gt;=50),"Loại C",IF(AND(AND(C14=2,C15=2),C51&lt;50),"Không đạt chuẩn",IF(OR(C14&lt;2,C15&lt;2),"Không đạt chuẩn")))))</f>
        <v>Không đạt chuẩn</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385</v>
      </c>
      <c r="D54" s="182" t="s">
        <v>452</v>
      </c>
      <c r="E54" s="182"/>
      <c r="F54" s="182"/>
    </row>
    <row r="55" spans="1:6" x14ac:dyDescent="0.25">
      <c r="A55" s="85" t="s">
        <v>8</v>
      </c>
      <c r="D55" s="185" t="s">
        <v>9</v>
      </c>
      <c r="E55" s="185"/>
      <c r="F55" s="185"/>
    </row>
    <row r="56" spans="1:6" ht="25.5" customHeight="1" x14ac:dyDescent="0.25">
      <c r="A56" s="82"/>
      <c r="D56" s="182" t="s">
        <v>10</v>
      </c>
      <c r="E56" s="182"/>
      <c r="F56" s="182"/>
    </row>
    <row r="57" spans="1:6" ht="25.5" customHeight="1" x14ac:dyDescent="0.25"/>
    <row r="58" spans="1:6" ht="25.5" customHeight="1" x14ac:dyDescent="0.25"/>
    <row r="59" spans="1:6" ht="25.5" customHeight="1" x14ac:dyDescent="0.25"/>
    <row r="60" spans="1:6" x14ac:dyDescent="0.25">
      <c r="A60" s="160" t="s">
        <v>239</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3" priority="6" stopIfTrue="1" operator="equal">
      <formula>1</formula>
    </cfRule>
    <cfRule type="cellIs" dxfId="62" priority="7" stopIfTrue="1" operator="equal">
      <formula>0</formula>
    </cfRule>
  </conditionalFormatting>
  <conditionalFormatting sqref="E19:E21 B19:C49 E23:E24 D22:E22 E29:E32 D28:E28 E34:E35 D33:E33 E37:E41 D36:E36 E45 D42:E43 E47:E49 D46:E46 E26">
    <cfRule type="cellIs" dxfId="61" priority="5" stopIfTrue="1" operator="equal">
      <formula>0</formula>
    </cfRule>
  </conditionalFormatting>
  <conditionalFormatting sqref="E19:E21 E23:E24 E29:E32 E34:E35 E37:E41 E45 E47:E49 E26">
    <cfRule type="cellIs" dxfId="60" priority="4" stopIfTrue="1" operator="equal">
      <formula>1</formula>
    </cfRule>
  </conditionalFormatting>
  <conditionalFormatting sqref="E25">
    <cfRule type="cellIs" dxfId="59" priority="3" stopIfTrue="1" operator="equal">
      <formula>0</formula>
    </cfRule>
  </conditionalFormatting>
  <conditionalFormatting sqref="E27">
    <cfRule type="cellIs" dxfId="58" priority="2" stopIfTrue="1" operator="equal">
      <formula>0</formula>
    </cfRule>
  </conditionalFormatting>
  <conditionalFormatting sqref="E44">
    <cfRule type="cellIs" dxfId="57" priority="1" stopIfTrue="1" operator="equal">
      <formula>0</formula>
    </cfRule>
  </conditionalFormatting>
  <pageMargins left="0.21" right="0.21" top="0.33" bottom="0.23" header="0.16" footer="0.16"/>
  <pageSetup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21" workbookViewId="0">
      <selection activeCell="D15" sqref="D15"/>
    </sheetView>
  </sheetViews>
  <sheetFormatPr defaultColWidth="8.88671875" defaultRowHeight="16.5" x14ac:dyDescent="0.25"/>
  <cols>
    <col min="1" max="1" width="45.44140625" style="5" customWidth="1"/>
    <col min="2" max="2" width="8.88671875" style="5"/>
    <col min="3" max="3" width="12.109375" style="5" customWidth="1"/>
    <col min="4" max="4" width="21.5546875" style="5" customWidth="1"/>
    <col min="5" max="5" width="11.6640625" style="5" customWidth="1"/>
    <col min="6" max="6" width="20" style="5" customWidth="1"/>
    <col min="7" max="7" width="22.5546875" style="122" customWidth="1"/>
    <col min="8" max="16384" width="8.88671875" style="5"/>
  </cols>
  <sheetData>
    <row r="2" spans="1:6" ht="58.5" customHeight="1" x14ac:dyDescent="0.25">
      <c r="A2" s="78" t="s">
        <v>119</v>
      </c>
      <c r="B2" s="3"/>
      <c r="D2" s="186" t="s">
        <v>11</v>
      </c>
      <c r="E2" s="186"/>
      <c r="F2" s="186"/>
    </row>
    <row r="3" spans="1:6" ht="8.25" customHeight="1" x14ac:dyDescent="0.25">
      <c r="A3" s="1"/>
      <c r="B3" s="2"/>
    </row>
    <row r="4" spans="1:6" ht="44.25" customHeight="1" x14ac:dyDescent="0.25">
      <c r="A4" s="187" t="s">
        <v>101</v>
      </c>
      <c r="B4" s="188"/>
      <c r="C4" s="188"/>
      <c r="D4" s="188"/>
      <c r="E4" s="188"/>
      <c r="F4" s="188"/>
    </row>
    <row r="5" spans="1:6" ht="18.75" x14ac:dyDescent="0.25">
      <c r="A5" s="12" t="s">
        <v>386</v>
      </c>
    </row>
    <row r="6" spans="1:6" ht="18" customHeight="1" x14ac:dyDescent="0.25">
      <c r="A6" s="12" t="s">
        <v>383</v>
      </c>
    </row>
    <row r="7" spans="1:6" ht="19.5" customHeight="1" x14ac:dyDescent="0.25">
      <c r="A7" s="21" t="s">
        <v>384</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33" x14ac:dyDescent="0.25">
      <c r="A13" s="34" t="s">
        <v>72</v>
      </c>
      <c r="B13" s="6">
        <f>SUM(B14:B15)</f>
        <v>4</v>
      </c>
      <c r="C13" s="6">
        <f>SUM(C14:C15)</f>
        <v>2</v>
      </c>
      <c r="D13" s="55"/>
      <c r="E13" s="6">
        <f>SUM(E14:E15)</f>
        <v>0</v>
      </c>
      <c r="F13" s="10"/>
    </row>
    <row r="14" spans="1:6" ht="33" x14ac:dyDescent="0.25">
      <c r="A14" s="8" t="s">
        <v>69</v>
      </c>
      <c r="B14" s="10">
        <v>2</v>
      </c>
      <c r="C14" s="10">
        <v>2</v>
      </c>
      <c r="D14" s="55" t="s">
        <v>59</v>
      </c>
      <c r="E14" s="10"/>
      <c r="F14" s="55" t="s">
        <v>387</v>
      </c>
    </row>
    <row r="15" spans="1:6" ht="49.5" x14ac:dyDescent="0.25">
      <c r="A15" s="8" t="s">
        <v>71</v>
      </c>
      <c r="B15" s="10">
        <v>2</v>
      </c>
      <c r="C15" s="10">
        <v>0</v>
      </c>
      <c r="D15" s="55"/>
      <c r="E15" s="10"/>
      <c r="F15" s="55"/>
    </row>
    <row r="16" spans="1:6" ht="26.25" customHeight="1" x14ac:dyDescent="0.25">
      <c r="A16" s="34" t="s">
        <v>56</v>
      </c>
      <c r="B16" s="6">
        <f>B17+B22+B28+B33+B36</f>
        <v>40</v>
      </c>
      <c r="C16" s="6">
        <f>C17+C22+C28+C33+C36</f>
        <v>35</v>
      </c>
      <c r="D16" s="55"/>
      <c r="E16" s="6">
        <f>E17+E22+E28+E33+E36</f>
        <v>0</v>
      </c>
      <c r="F16" s="55"/>
    </row>
    <row r="17" spans="1:6" ht="22.5" customHeight="1" x14ac:dyDescent="0.25">
      <c r="A17" s="7" t="s">
        <v>39</v>
      </c>
      <c r="B17" s="84">
        <f>SUM(B18:B21)</f>
        <v>8</v>
      </c>
      <c r="C17" s="84">
        <f>SUM(C18:C21)</f>
        <v>8</v>
      </c>
      <c r="D17" s="55"/>
      <c r="E17" s="84">
        <f>SUM(E18:E21)</f>
        <v>0</v>
      </c>
      <c r="F17" s="55"/>
    </row>
    <row r="18" spans="1:6" ht="49.5" x14ac:dyDescent="0.25">
      <c r="A18" s="8" t="s">
        <v>55</v>
      </c>
      <c r="B18" s="10">
        <v>2</v>
      </c>
      <c r="C18" s="10">
        <v>2</v>
      </c>
      <c r="D18" s="55"/>
      <c r="E18" s="10"/>
      <c r="F18" s="55"/>
    </row>
    <row r="19" spans="1:6" ht="49.5" x14ac:dyDescent="0.25">
      <c r="A19" s="36" t="s">
        <v>98</v>
      </c>
      <c r="B19" s="10">
        <v>2</v>
      </c>
      <c r="C19" s="10">
        <v>2</v>
      </c>
      <c r="D19" s="62"/>
      <c r="E19" s="10"/>
      <c r="F19" s="55"/>
    </row>
    <row r="20" spans="1:6" ht="56.25" customHeight="1" x14ac:dyDescent="0.25">
      <c r="A20" s="36" t="s">
        <v>73</v>
      </c>
      <c r="B20" s="10">
        <v>2</v>
      </c>
      <c r="C20" s="10">
        <v>2</v>
      </c>
      <c r="D20" s="62"/>
      <c r="E20" s="10"/>
      <c r="F20" s="55"/>
    </row>
    <row r="21" spans="1:6" ht="48.75" customHeight="1" x14ac:dyDescent="0.25">
      <c r="A21" s="37" t="s">
        <v>74</v>
      </c>
      <c r="B21" s="10">
        <v>2</v>
      </c>
      <c r="C21" s="10">
        <v>2</v>
      </c>
      <c r="D21" s="62"/>
      <c r="E21" s="10"/>
      <c r="F21" s="55"/>
    </row>
    <row r="22" spans="1:6" ht="22.5" customHeight="1" x14ac:dyDescent="0.25">
      <c r="A22" s="7" t="s">
        <v>41</v>
      </c>
      <c r="B22" s="84">
        <f>SUM(B23:B27)</f>
        <v>10</v>
      </c>
      <c r="C22" s="84">
        <f>SUM(C23:C27)</f>
        <v>8</v>
      </c>
      <c r="D22" s="55"/>
      <c r="E22" s="84">
        <f>SUM(E23:E27)</f>
        <v>0</v>
      </c>
      <c r="F22" s="55"/>
    </row>
    <row r="23" spans="1:6" ht="54.75" customHeight="1" x14ac:dyDescent="0.25">
      <c r="A23" s="8" t="s">
        <v>165</v>
      </c>
      <c r="B23" s="10">
        <v>2</v>
      </c>
      <c r="C23" s="10">
        <v>1</v>
      </c>
      <c r="D23" s="62"/>
      <c r="E23" s="10"/>
      <c r="F23" s="55"/>
    </row>
    <row r="24" spans="1:6" ht="44.25" customHeight="1" x14ac:dyDescent="0.25">
      <c r="A24" s="8" t="s">
        <v>171</v>
      </c>
      <c r="B24" s="10">
        <v>2</v>
      </c>
      <c r="C24" s="10">
        <v>1</v>
      </c>
      <c r="D24" s="62"/>
      <c r="E24" s="10"/>
      <c r="F24" s="55"/>
    </row>
    <row r="25" spans="1:6" ht="54" customHeight="1" x14ac:dyDescent="0.25">
      <c r="A25" s="36" t="s">
        <v>138</v>
      </c>
      <c r="B25" s="10">
        <v>2</v>
      </c>
      <c r="C25" s="10">
        <v>2</v>
      </c>
      <c r="D25" s="58"/>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84">
        <f>SUM(B29:B32)</f>
        <v>8</v>
      </c>
      <c r="C28" s="84">
        <f>SUM(C29:C32)</f>
        <v>8</v>
      </c>
      <c r="D28" s="55"/>
      <c r="E28" s="84">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7</v>
      </c>
      <c r="D36" s="55"/>
      <c r="E36" s="84">
        <f>SUM(E37:E41)</f>
        <v>0</v>
      </c>
      <c r="F36" s="55"/>
    </row>
    <row r="37" spans="1:6" ht="49.5" x14ac:dyDescent="0.25">
      <c r="A37" s="8" t="s">
        <v>177</v>
      </c>
      <c r="B37" s="10">
        <v>2</v>
      </c>
      <c r="C37" s="10">
        <v>2</v>
      </c>
      <c r="D37" s="62"/>
      <c r="E37" s="10"/>
      <c r="F37" s="55"/>
    </row>
    <row r="38" spans="1:6" ht="33" x14ac:dyDescent="0.25">
      <c r="A38" s="8" t="s">
        <v>178</v>
      </c>
      <c r="B38" s="10">
        <v>2</v>
      </c>
      <c r="C38" s="10">
        <v>2</v>
      </c>
      <c r="D38" s="62"/>
      <c r="E38" s="10"/>
      <c r="F38" s="55"/>
    </row>
    <row r="39" spans="1:6" ht="49.5" x14ac:dyDescent="0.25">
      <c r="A39" s="36" t="s">
        <v>175</v>
      </c>
      <c r="B39" s="10">
        <v>2</v>
      </c>
      <c r="C39" s="10">
        <v>0</v>
      </c>
      <c r="D39" s="62"/>
      <c r="E39" s="28"/>
      <c r="F39" s="55"/>
    </row>
    <row r="40" spans="1:6" ht="49.5" x14ac:dyDescent="0.25">
      <c r="A40" s="36" t="s">
        <v>154</v>
      </c>
      <c r="B40" s="10">
        <v>2</v>
      </c>
      <c r="C40" s="10">
        <v>1</v>
      </c>
      <c r="D40" s="62" t="s">
        <v>459</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c r="D45" s="62"/>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41</v>
      </c>
      <c r="D50" s="71"/>
      <c r="E50" s="6">
        <f>E13+E16+E42</f>
        <v>0</v>
      </c>
      <c r="F50" s="55"/>
    </row>
    <row r="51" spans="1:6" ht="21.75" customHeight="1" x14ac:dyDescent="0.25">
      <c r="A51" s="84" t="s">
        <v>6</v>
      </c>
      <c r="B51" s="6">
        <v>100</v>
      </c>
      <c r="C51" s="184">
        <f>ROUND(C50/B50*100,0)</f>
        <v>76</v>
      </c>
      <c r="D51" s="184"/>
      <c r="E51" s="202">
        <f>ROUND(E50/B50*100,0)</f>
        <v>0</v>
      </c>
      <c r="F51" s="203"/>
    </row>
    <row r="52" spans="1:6" ht="21.75" customHeight="1" x14ac:dyDescent="0.25">
      <c r="A52" s="84" t="s">
        <v>7</v>
      </c>
      <c r="B52" s="10"/>
      <c r="C52" s="184" t="str">
        <f>IF(AND(AND(C14=2,C15=2),C51&gt;=80),"Loại A",IF(AND(AND(C14=2,C15=2),C51&gt;=65),"Loại B",IF(AND(AND(C14=2,C15=2),C51&gt;=50),"Loại C",IF(AND(AND(C14=2,C15=2),C51&lt;50),"Không đạt chuẩn",IF(OR(C14&lt;2,C15&lt;2),"Không đạt chuẩn")))))</f>
        <v>Không đạt chuẩn</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385</v>
      </c>
      <c r="D54" s="182" t="s">
        <v>183</v>
      </c>
      <c r="E54" s="182"/>
      <c r="F54" s="182"/>
    </row>
    <row r="55" spans="1:6" x14ac:dyDescent="0.25">
      <c r="A55" s="85" t="s">
        <v>8</v>
      </c>
      <c r="D55" s="185" t="s">
        <v>9</v>
      </c>
      <c r="E55" s="185"/>
      <c r="F55" s="185"/>
    </row>
    <row r="56" spans="1:6" x14ac:dyDescent="0.25">
      <c r="A56" s="82"/>
      <c r="D56" s="182" t="s">
        <v>10</v>
      </c>
      <c r="E56" s="182"/>
      <c r="F56" s="182"/>
    </row>
    <row r="60" spans="1:6" x14ac:dyDescent="0.25">
      <c r="A60" s="160" t="s">
        <v>246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6" priority="6" stopIfTrue="1" operator="equal">
      <formula>1</formula>
    </cfRule>
    <cfRule type="cellIs" dxfId="55" priority="7" stopIfTrue="1" operator="equal">
      <formula>0</formula>
    </cfRule>
  </conditionalFormatting>
  <conditionalFormatting sqref="E19:E21 B19:C49 E23:E24 D22:E22 E29:E32 D28:E28 E34:E35 D33:E33 E37:E41 D36:E36 E45 D42:E43 E47:E49 D46:E46 E26">
    <cfRule type="cellIs" dxfId="54" priority="5" stopIfTrue="1" operator="equal">
      <formula>0</formula>
    </cfRule>
  </conditionalFormatting>
  <conditionalFormatting sqref="E19:E21 E23:E24 E29:E32 E34:E35 E37:E41 E45 E47:E49 E26">
    <cfRule type="cellIs" dxfId="53" priority="4" stopIfTrue="1" operator="equal">
      <formula>1</formula>
    </cfRule>
  </conditionalFormatting>
  <conditionalFormatting sqref="E25">
    <cfRule type="cellIs" dxfId="52" priority="3" stopIfTrue="1" operator="equal">
      <formula>0</formula>
    </cfRule>
  </conditionalFormatting>
  <conditionalFormatting sqref="E27">
    <cfRule type="cellIs" dxfId="51" priority="2" stopIfTrue="1" operator="equal">
      <formula>0</formula>
    </cfRule>
  </conditionalFormatting>
  <conditionalFormatting sqref="E44">
    <cfRule type="cellIs" dxfId="50" priority="1" stopIfTrue="1" operator="equal">
      <formula>0</formula>
    </cfRule>
  </conditionalFormatting>
  <pageMargins left="0.33" right="0.16" top="0.28000000000000003" bottom="0.26" header="0.16" footer="0.16"/>
  <pageSetup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31" workbookViewId="0">
      <selection activeCell="A31" sqref="A1:XFD1048576"/>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3" customWidth="1"/>
    <col min="8" max="16384" width="8.88671875" style="5"/>
  </cols>
  <sheetData>
    <row r="2" spans="1:7" ht="58.5" customHeight="1" x14ac:dyDescent="0.25">
      <c r="A2" s="78" t="s">
        <v>467</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388</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35" t="s">
        <v>391</v>
      </c>
      <c r="E14" s="10"/>
      <c r="F14" s="55"/>
    </row>
    <row r="15" spans="1:7" ht="49.5" x14ac:dyDescent="0.25">
      <c r="A15" s="8" t="s">
        <v>71</v>
      </c>
      <c r="B15" s="10">
        <v>2</v>
      </c>
      <c r="C15" s="10">
        <v>2</v>
      </c>
      <c r="D15" s="135" t="s">
        <v>392</v>
      </c>
      <c r="E15" s="10"/>
      <c r="F15" s="55"/>
      <c r="G15" s="133" t="s">
        <v>463</v>
      </c>
    </row>
    <row r="16" spans="1:7" ht="26.25" customHeight="1" x14ac:dyDescent="0.25">
      <c r="A16" s="34" t="s">
        <v>56</v>
      </c>
      <c r="B16" s="6">
        <f>B17+B22+B28+B33+B36</f>
        <v>40</v>
      </c>
      <c r="C16" s="6">
        <f>C17+C22+C28+C33+C36</f>
        <v>37</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464</v>
      </c>
      <c r="E21" s="10"/>
      <c r="F21" s="55"/>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ht="28.5" customHeight="1" x14ac:dyDescent="0.25">
      <c r="A33" s="7" t="s">
        <v>43</v>
      </c>
      <c r="B33" s="84">
        <f>SUM(B34:B35)</f>
        <v>4</v>
      </c>
      <c r="C33" s="84">
        <f>SUM(C34:C35)</f>
        <v>4</v>
      </c>
      <c r="D33" s="55"/>
      <c r="E33" s="84">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ht="27" customHeight="1" x14ac:dyDescent="0.25">
      <c r="A36" s="32" t="s">
        <v>44</v>
      </c>
      <c r="B36" s="84">
        <f>SUM(B37:B41)</f>
        <v>10</v>
      </c>
      <c r="C36" s="84">
        <f>SUM(C37:C41)</f>
        <v>8</v>
      </c>
      <c r="D36" s="55"/>
      <c r="E36" s="84">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49.5" x14ac:dyDescent="0.25">
      <c r="A40" s="36" t="s">
        <v>154</v>
      </c>
      <c r="B40" s="10">
        <v>2</v>
      </c>
      <c r="C40" s="10">
        <v>2</v>
      </c>
      <c r="D40" s="130" t="s">
        <v>447</v>
      </c>
      <c r="E40" s="28"/>
      <c r="F40" s="55"/>
    </row>
    <row r="41" spans="1:6" s="5" customFormat="1" ht="26.25" customHeight="1" x14ac:dyDescent="0.25">
      <c r="A41" s="8" t="s">
        <v>79</v>
      </c>
      <c r="B41" s="10">
        <v>2</v>
      </c>
      <c r="C41" s="10">
        <v>2</v>
      </c>
      <c r="D41" s="62"/>
      <c r="E41" s="10"/>
      <c r="F41" s="55"/>
    </row>
    <row r="42" spans="1:6" s="5" customFormat="1" ht="23.25" customHeight="1" x14ac:dyDescent="0.25">
      <c r="A42" s="32" t="s">
        <v>46</v>
      </c>
      <c r="B42" s="6">
        <f>B43+B46</f>
        <v>10</v>
      </c>
      <c r="C42" s="6">
        <f>C43+C46</f>
        <v>6</v>
      </c>
      <c r="D42" s="55"/>
      <c r="E42" s="6">
        <f>E43+E46</f>
        <v>0</v>
      </c>
      <c r="F42" s="55"/>
    </row>
    <row r="43" spans="1:6" s="5" customFormat="1" ht="23.25" customHeight="1" x14ac:dyDescent="0.25">
      <c r="A43" s="32" t="s">
        <v>18</v>
      </c>
      <c r="B43" s="84">
        <f>SUM(B44:B45)</f>
        <v>4</v>
      </c>
      <c r="C43" s="84">
        <f>SUM(C44:C45)</f>
        <v>2</v>
      </c>
      <c r="D43" s="55"/>
      <c r="E43" s="84">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ht="27" customHeight="1" x14ac:dyDescent="0.25">
      <c r="A46" s="32" t="s">
        <v>47</v>
      </c>
      <c r="B46" s="84">
        <f>SUM(B47:B49)</f>
        <v>6</v>
      </c>
      <c r="C46" s="84">
        <f>SUM(C47:C49)</f>
        <v>4</v>
      </c>
      <c r="D46" s="55"/>
      <c r="E46" s="84">
        <f>SUM(E47:E49)</f>
        <v>0</v>
      </c>
      <c r="F46" s="55"/>
    </row>
    <row r="47" spans="1:6" s="5" customFormat="1" ht="33" x14ac:dyDescent="0.25">
      <c r="A47" s="8" t="s">
        <v>66</v>
      </c>
      <c r="B47" s="10">
        <v>2</v>
      </c>
      <c r="C47" s="10">
        <v>2</v>
      </c>
      <c r="D47" s="79" t="s">
        <v>49</v>
      </c>
      <c r="E47" s="28"/>
      <c r="F47" s="55" t="s">
        <v>49</v>
      </c>
    </row>
    <row r="48" spans="1:6" s="5" customFormat="1" ht="33" x14ac:dyDescent="0.25">
      <c r="A48" s="8" t="s">
        <v>83</v>
      </c>
      <c r="B48" s="10">
        <v>2</v>
      </c>
      <c r="C48" s="10">
        <v>0</v>
      </c>
      <c r="D48" s="79" t="s">
        <v>466</v>
      </c>
      <c r="E48" s="10"/>
      <c r="F48" s="55"/>
    </row>
    <row r="49" spans="1:7" ht="66" x14ac:dyDescent="0.25">
      <c r="A49" s="37" t="s">
        <v>179</v>
      </c>
      <c r="B49" s="10">
        <v>2</v>
      </c>
      <c r="C49" s="10">
        <v>2</v>
      </c>
      <c r="D49" s="143" t="s">
        <v>439</v>
      </c>
      <c r="E49" s="10"/>
      <c r="F49" s="55"/>
      <c r="G49" s="123" t="s">
        <v>439</v>
      </c>
    </row>
    <row r="50" spans="1:7" ht="21.75" customHeight="1" x14ac:dyDescent="0.25">
      <c r="A50" s="83" t="s">
        <v>5</v>
      </c>
      <c r="B50" s="6">
        <f>B13+B16+B42</f>
        <v>54</v>
      </c>
      <c r="C50" s="6">
        <f>C13+C16+C42</f>
        <v>47</v>
      </c>
      <c r="D50" s="71"/>
      <c r="E50" s="6">
        <f>E13+E16+E42</f>
        <v>0</v>
      </c>
      <c r="F50" s="55"/>
    </row>
    <row r="51" spans="1:7" ht="21.75" customHeight="1" x14ac:dyDescent="0.25">
      <c r="A51" s="84" t="s">
        <v>6</v>
      </c>
      <c r="B51" s="6">
        <v>100</v>
      </c>
      <c r="C51" s="184">
        <f>ROUND(C50/B50*100,0)</f>
        <v>87</v>
      </c>
      <c r="D51" s="184"/>
      <c r="E51" s="202">
        <f>ROUND(E50/B50*100,0)</f>
        <v>0</v>
      </c>
      <c r="F51" s="203"/>
    </row>
    <row r="52" spans="1:7" ht="21.75" customHeight="1" x14ac:dyDescent="0.25">
      <c r="A52" s="84" t="s">
        <v>7</v>
      </c>
      <c r="B52" s="10"/>
      <c r="C52" s="184" t="str">
        <f>IF(AND(AND(C14=2,C15=2),C51&gt;=80),"Loại A",IF(AND(AND(C14=2,C15=2),C51&gt;=65),"Loại B",IF(AND(AND(C14=2,C15=2),C51&gt;=50),"Loại C",IF(AND(AND(C14=2,C15=2),C51&lt;50),"Không đạt chuẩn",IF(OR(C14&lt;2,C15&lt;2),"Không đạt chuẩn")))))</f>
        <v>Loại A</v>
      </c>
      <c r="D52" s="184"/>
      <c r="E52" s="184" t="str">
        <f>IF(AND(AND(E14=2,E15=2),E51&gt;=80),"Loại A",IF(AND(AND(E14=2,E15=2),E51&gt;=65),"Loại B",IF(AND(AND(E14=2,E15=2),E51&gt;=50),"Loại C",IF(AND(AND(E14=2,E15=2),E51&lt;50),"Không đạt chuẩn",IF(OR(E14&lt;2,E15&lt;2),"Không đạt chuẩn")))))</f>
        <v>Không đạt chuẩn</v>
      </c>
      <c r="F52" s="184"/>
    </row>
    <row r="53" spans="1:7" x14ac:dyDescent="0.25">
      <c r="A53" s="13"/>
    </row>
    <row r="54" spans="1:7" x14ac:dyDescent="0.25">
      <c r="A54" s="82" t="s">
        <v>468</v>
      </c>
      <c r="D54" s="182" t="s">
        <v>393</v>
      </c>
      <c r="E54" s="182"/>
      <c r="F54" s="182"/>
    </row>
    <row r="55" spans="1:7" x14ac:dyDescent="0.25">
      <c r="A55" s="85" t="s">
        <v>8</v>
      </c>
      <c r="D55" s="185" t="s">
        <v>9</v>
      </c>
      <c r="E55" s="185"/>
      <c r="F55" s="185"/>
    </row>
    <row r="56" spans="1:7" x14ac:dyDescent="0.25">
      <c r="A56" s="82"/>
      <c r="D56" s="182" t="s">
        <v>10</v>
      </c>
      <c r="E56" s="182"/>
      <c r="F56" s="182"/>
    </row>
    <row r="57" spans="1:7" x14ac:dyDescent="0.25">
      <c r="A57" s="82"/>
      <c r="D57" s="82"/>
      <c r="E57" s="82"/>
      <c r="F57" s="82"/>
    </row>
    <row r="58" spans="1:7" x14ac:dyDescent="0.25">
      <c r="A58" s="82"/>
      <c r="D58" s="82"/>
      <c r="E58" s="82"/>
      <c r="F58" s="82"/>
    </row>
    <row r="61" spans="1:7" x14ac:dyDescent="0.25">
      <c r="A61" s="144" t="s">
        <v>394</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9" priority="6" stopIfTrue="1" operator="equal">
      <formula>1</formula>
    </cfRule>
    <cfRule type="cellIs" dxfId="48" priority="7" stopIfTrue="1" operator="equal">
      <formula>0</formula>
    </cfRule>
  </conditionalFormatting>
  <conditionalFormatting sqref="E19:E21 B19:C49 E23:E24 D22:E22 E29:E32 D28:E28 E34:E35 D33:E33 E37:E41 D36:E36 E45 D42:E43 E47:E49 D46:E46 E26">
    <cfRule type="cellIs" dxfId="47" priority="5" stopIfTrue="1" operator="equal">
      <formula>0</formula>
    </cfRule>
  </conditionalFormatting>
  <conditionalFormatting sqref="E19:E21 E23:E24 E29:E32 E34:E35 E37:E41 E45 E47:E49 E26">
    <cfRule type="cellIs" dxfId="46" priority="4" stopIfTrue="1" operator="equal">
      <formula>1</formula>
    </cfRule>
  </conditionalFormatting>
  <conditionalFormatting sqref="E25">
    <cfRule type="cellIs" dxfId="45" priority="3" stopIfTrue="1" operator="equal">
      <formula>0</formula>
    </cfRule>
  </conditionalFormatting>
  <conditionalFormatting sqref="E27">
    <cfRule type="cellIs" dxfId="44" priority="2" stopIfTrue="1" operator="equal">
      <formula>0</formula>
    </cfRule>
  </conditionalFormatting>
  <conditionalFormatting sqref="E44">
    <cfRule type="cellIs" dxfId="43" priority="1" stopIfTrue="1" operator="equal">
      <formula>0</formula>
    </cfRule>
  </conditionalFormatting>
  <pageMargins left="0.23" right="0.27" top="0.22" bottom="0.26" header="0.13" footer="0.16"/>
  <pageSetup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61"/>
  <sheetViews>
    <sheetView topLeftCell="A2" workbookViewId="0">
      <selection activeCell="A10" sqref="A1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78" t="s">
        <v>119</v>
      </c>
      <c r="B2" s="3"/>
      <c r="D2" s="186" t="s">
        <v>11</v>
      </c>
      <c r="E2" s="186"/>
      <c r="F2" s="186"/>
    </row>
    <row r="3" spans="1:6" ht="8.25" customHeight="1" x14ac:dyDescent="0.25">
      <c r="A3" s="1"/>
      <c r="B3" s="2"/>
    </row>
    <row r="4" spans="1:6" ht="44.25" customHeight="1" x14ac:dyDescent="0.25">
      <c r="A4" s="187" t="s">
        <v>101</v>
      </c>
      <c r="B4" s="188"/>
      <c r="C4" s="188"/>
      <c r="D4" s="188"/>
      <c r="E4" s="188"/>
      <c r="F4" s="188"/>
    </row>
    <row r="5" spans="1:6" ht="18.75" x14ac:dyDescent="0.25">
      <c r="A5" s="12" t="s">
        <v>395</v>
      </c>
    </row>
    <row r="6" spans="1:6" ht="18" customHeight="1" x14ac:dyDescent="0.25">
      <c r="A6" s="12" t="s">
        <v>396</v>
      </c>
    </row>
    <row r="7" spans="1:6" ht="19.5" customHeight="1" x14ac:dyDescent="0.25">
      <c r="A7" s="21" t="s">
        <v>397</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33" x14ac:dyDescent="0.25">
      <c r="A13" s="34" t="s">
        <v>72</v>
      </c>
      <c r="B13" s="6">
        <f>SUM(B14:B15)</f>
        <v>4</v>
      </c>
      <c r="C13" s="6">
        <f>SUM(C14:C15)</f>
        <v>2</v>
      </c>
      <c r="D13" s="55"/>
      <c r="E13" s="6">
        <f>SUM(E14:E15)</f>
        <v>0</v>
      </c>
      <c r="F13" s="10"/>
    </row>
    <row r="14" spans="1:6" ht="33" x14ac:dyDescent="0.25">
      <c r="A14" s="8" t="s">
        <v>69</v>
      </c>
      <c r="B14" s="10">
        <v>2</v>
      </c>
      <c r="C14" s="10">
        <v>2</v>
      </c>
      <c r="D14" s="55" t="s">
        <v>398</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33</v>
      </c>
      <c r="D16" s="55"/>
      <c r="E16" s="6">
        <f>E17+E22+E28+E33+E36</f>
        <v>0</v>
      </c>
      <c r="F16" s="55"/>
    </row>
    <row r="17" spans="1:6" ht="22.5" customHeight="1" x14ac:dyDescent="0.25">
      <c r="A17" s="7" t="s">
        <v>39</v>
      </c>
      <c r="B17" s="84">
        <f>SUM(B18:B21)</f>
        <v>8</v>
      </c>
      <c r="C17" s="84">
        <f>SUM(C18:C21)</f>
        <v>6</v>
      </c>
      <c r="D17" s="55"/>
      <c r="E17" s="84">
        <f>SUM(E18:E21)</f>
        <v>0</v>
      </c>
      <c r="F17" s="55"/>
    </row>
    <row r="18" spans="1:6" ht="49.5" x14ac:dyDescent="0.25">
      <c r="A18" s="8" t="s">
        <v>55</v>
      </c>
      <c r="B18" s="10">
        <v>2</v>
      </c>
      <c r="C18" s="10">
        <v>2</v>
      </c>
      <c r="D18" s="55"/>
      <c r="E18" s="10"/>
      <c r="F18" s="55"/>
    </row>
    <row r="19" spans="1:6" ht="49.5" x14ac:dyDescent="0.25">
      <c r="A19" s="36" t="s">
        <v>98</v>
      </c>
      <c r="B19" s="10">
        <v>2</v>
      </c>
      <c r="C19" s="10">
        <v>2</v>
      </c>
      <c r="D19" s="130" t="s">
        <v>460</v>
      </c>
      <c r="E19" s="10"/>
      <c r="F19" s="55"/>
    </row>
    <row r="20" spans="1:6" ht="56.25" customHeight="1" x14ac:dyDescent="0.25">
      <c r="A20" s="36" t="s">
        <v>73</v>
      </c>
      <c r="B20" s="10">
        <v>2</v>
      </c>
      <c r="C20" s="10">
        <v>2</v>
      </c>
      <c r="D20" s="130" t="s">
        <v>460</v>
      </c>
      <c r="E20" s="10"/>
      <c r="F20" s="55"/>
    </row>
    <row r="21" spans="1:6" ht="48.75" customHeight="1" x14ac:dyDescent="0.25">
      <c r="A21" s="37" t="s">
        <v>74</v>
      </c>
      <c r="B21" s="10">
        <v>2</v>
      </c>
      <c r="C21" s="10">
        <v>0</v>
      </c>
      <c r="D21" s="130" t="s">
        <v>491</v>
      </c>
      <c r="E21" s="10"/>
      <c r="F21" s="55"/>
    </row>
    <row r="22" spans="1:6" ht="22.5" customHeight="1" x14ac:dyDescent="0.25">
      <c r="A22" s="7" t="s">
        <v>41</v>
      </c>
      <c r="B22" s="84">
        <f>SUM(B23:B27)</f>
        <v>10</v>
      </c>
      <c r="C22" s="84">
        <f>SUM(C23:C27)</f>
        <v>9</v>
      </c>
      <c r="D22" s="55"/>
      <c r="E22" s="84">
        <f>SUM(E23:E27)</f>
        <v>0</v>
      </c>
      <c r="F22" s="55"/>
    </row>
    <row r="23" spans="1:6" ht="54.75" customHeight="1" x14ac:dyDescent="0.25">
      <c r="A23" s="8" t="s">
        <v>165</v>
      </c>
      <c r="B23" s="10">
        <v>2</v>
      </c>
      <c r="C23" s="10">
        <v>2</v>
      </c>
      <c r="D23" s="130" t="s">
        <v>492</v>
      </c>
      <c r="E23" s="10"/>
      <c r="F23" s="55"/>
    </row>
    <row r="24" spans="1:6" ht="44.25" customHeight="1" x14ac:dyDescent="0.25">
      <c r="A24" s="8" t="s">
        <v>171</v>
      </c>
      <c r="B24" s="10">
        <v>2</v>
      </c>
      <c r="C24" s="10">
        <v>1</v>
      </c>
      <c r="D24" s="62"/>
      <c r="E24" s="10"/>
      <c r="F24" s="55"/>
    </row>
    <row r="25" spans="1:6" ht="54" customHeight="1" x14ac:dyDescent="0.25">
      <c r="A25" s="36" t="s">
        <v>138</v>
      </c>
      <c r="B25" s="10">
        <v>2</v>
      </c>
      <c r="C25" s="10">
        <v>2</v>
      </c>
      <c r="D25" s="58"/>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84">
        <f>SUM(B29:B32)</f>
        <v>8</v>
      </c>
      <c r="C28" s="84">
        <f>SUM(C29:C32)</f>
        <v>8</v>
      </c>
      <c r="D28" s="55"/>
      <c r="E28" s="84">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6</v>
      </c>
      <c r="D36" s="55"/>
      <c r="E36" s="84">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v>0</v>
      </c>
      <c r="D39" s="62"/>
      <c r="E39" s="28"/>
      <c r="F39" s="55"/>
    </row>
    <row r="40" spans="1:6" ht="49.5" x14ac:dyDescent="0.25">
      <c r="A40" s="36" t="s">
        <v>154</v>
      </c>
      <c r="B40" s="10">
        <v>2</v>
      </c>
      <c r="C40" s="10">
        <v>2</v>
      </c>
      <c r="D40" s="62" t="s">
        <v>432</v>
      </c>
      <c r="E40" s="28"/>
      <c r="F40" s="55"/>
    </row>
    <row r="41" spans="1:6" ht="26.25" customHeight="1" x14ac:dyDescent="0.25">
      <c r="A41" s="8" t="s">
        <v>79</v>
      </c>
      <c r="B41" s="10">
        <v>2</v>
      </c>
      <c r="C41" s="10">
        <v>0</v>
      </c>
      <c r="D41" s="62"/>
      <c r="E41" s="10"/>
      <c r="F41" s="55"/>
    </row>
    <row r="42" spans="1:6" ht="23.25" customHeight="1" x14ac:dyDescent="0.25">
      <c r="A42" s="32" t="s">
        <v>46</v>
      </c>
      <c r="B42" s="6">
        <f>B43+B46</f>
        <v>10</v>
      </c>
      <c r="C42" s="6">
        <f>C43+C46</f>
        <v>5</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v>0</v>
      </c>
      <c r="D45" s="62" t="s">
        <v>480</v>
      </c>
      <c r="E45" s="28"/>
      <c r="F45" s="55"/>
    </row>
    <row r="46" spans="1:6" ht="27" customHeight="1" x14ac:dyDescent="0.25">
      <c r="A46" s="32" t="s">
        <v>47</v>
      </c>
      <c r="B46" s="84">
        <f>SUM(B47:B49)</f>
        <v>6</v>
      </c>
      <c r="C46" s="84">
        <f>SUM(C47:C49)</f>
        <v>3</v>
      </c>
      <c r="D46" s="55"/>
      <c r="E46" s="84">
        <f>SUM(E47:E49)</f>
        <v>0</v>
      </c>
      <c r="F46" s="55"/>
    </row>
    <row r="47" spans="1:6" ht="33" x14ac:dyDescent="0.25">
      <c r="A47" s="8" t="s">
        <v>66</v>
      </c>
      <c r="B47" s="10">
        <v>2</v>
      </c>
      <c r="C47" s="10">
        <v>2</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40</v>
      </c>
      <c r="D50" s="71"/>
      <c r="E50" s="6">
        <f>E13+E16+E42</f>
        <v>0</v>
      </c>
      <c r="F50" s="55"/>
    </row>
    <row r="51" spans="1:6" ht="21.75" customHeight="1" x14ac:dyDescent="0.25">
      <c r="A51" s="84" t="s">
        <v>6</v>
      </c>
      <c r="B51" s="6">
        <v>100</v>
      </c>
      <c r="C51" s="184">
        <f>ROUND(C50/B50*100,0)</f>
        <v>74</v>
      </c>
      <c r="D51" s="184"/>
      <c r="E51" s="202">
        <f>ROUND(E50/B50*100,0)</f>
        <v>0</v>
      </c>
      <c r="F51" s="203"/>
    </row>
    <row r="52" spans="1:6" ht="21.75" customHeight="1" x14ac:dyDescent="0.25">
      <c r="A52" s="84" t="s">
        <v>7</v>
      </c>
      <c r="B52" s="10"/>
      <c r="C52" s="184" t="str">
        <f>IF(AND(AND(C14=2,C15=2),C51&gt;=80),"Loại A",IF(AND(AND(C14=2,C15=2),C51&gt;=65),"Loại B",IF(AND(AND(C14=2,C15=2),C51&gt;=50),"Loại C",IF(AND(AND(C14=2,C15=2),C51&lt;50),"Không đạt chuẩn",IF(OR(C14&lt;2,C15&lt;2),"Không đạt chuẩn")))))</f>
        <v>Không đạt chuẩn</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399</v>
      </c>
      <c r="D54" s="182" t="s">
        <v>183</v>
      </c>
      <c r="E54" s="182"/>
      <c r="F54" s="182"/>
    </row>
    <row r="55" spans="1:6" x14ac:dyDescent="0.25">
      <c r="A55" s="85" t="s">
        <v>8</v>
      </c>
      <c r="D55" s="185" t="s">
        <v>9</v>
      </c>
      <c r="E55" s="185"/>
      <c r="F55" s="185"/>
    </row>
    <row r="56" spans="1:6" x14ac:dyDescent="0.25">
      <c r="A56" s="82"/>
      <c r="D56" s="182" t="s">
        <v>10</v>
      </c>
      <c r="E56" s="182"/>
      <c r="F56" s="182"/>
    </row>
    <row r="61" spans="1:6" x14ac:dyDescent="0.25">
      <c r="A61" s="5" t="s">
        <v>400</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2" priority="6" stopIfTrue="1" operator="equal">
      <formula>1</formula>
    </cfRule>
    <cfRule type="cellIs" dxfId="41" priority="7" stopIfTrue="1" operator="equal">
      <formula>0</formula>
    </cfRule>
  </conditionalFormatting>
  <conditionalFormatting sqref="E19:E21 B19:C49 E23:E24 D22:E22 E29:E32 D28:E28 E34:E35 D33:E33 E37:E41 D36:E36 E45 D42:E43 E47:E49 D46:E46 E26">
    <cfRule type="cellIs" dxfId="40" priority="5" stopIfTrue="1" operator="equal">
      <formula>0</formula>
    </cfRule>
  </conditionalFormatting>
  <conditionalFormatting sqref="E19:E21 E23:E24 E29:E32 E34:E35 E37:E41 E45 E47:E49 E26">
    <cfRule type="cellIs" dxfId="39" priority="4" stopIfTrue="1" operator="equal">
      <formula>1</formula>
    </cfRule>
  </conditionalFormatting>
  <conditionalFormatting sqref="E25">
    <cfRule type="cellIs" dxfId="38" priority="3" stopIfTrue="1" operator="equal">
      <formula>0</formula>
    </cfRule>
  </conditionalFormatting>
  <conditionalFormatting sqref="E27">
    <cfRule type="cellIs" dxfId="37" priority="2" stopIfTrue="1" operator="equal">
      <formula>0</formula>
    </cfRule>
  </conditionalFormatting>
  <conditionalFormatting sqref="E44">
    <cfRule type="cellIs" dxfId="36" priority="1" stopIfTrue="1" operator="equal">
      <formula>0</formula>
    </cfRule>
  </conditionalFormatting>
  <pageMargins left="0.32" right="0.2" top="0.33" bottom="0.26" header="0.18" footer="0.16"/>
  <pageSetup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13" workbookViewId="0">
      <selection activeCell="D37" sqref="D37:D38"/>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3" customWidth="1"/>
    <col min="8" max="16384" width="8.88671875" style="5"/>
  </cols>
  <sheetData>
    <row r="2" spans="1:7" ht="58.5" customHeight="1" x14ac:dyDescent="0.25">
      <c r="A2" s="78" t="s">
        <v>467</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469</v>
      </c>
    </row>
    <row r="6" spans="1:7" ht="18" customHeight="1" x14ac:dyDescent="0.25">
      <c r="A6" s="12" t="s">
        <v>276</v>
      </c>
    </row>
    <row r="7" spans="1:7" ht="19.5" customHeight="1" x14ac:dyDescent="0.25">
      <c r="A7" s="21" t="s">
        <v>470</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35" t="s">
        <v>471</v>
      </c>
      <c r="E14" s="10"/>
      <c r="F14" s="55"/>
    </row>
    <row r="15" spans="1:7" ht="49.5" x14ac:dyDescent="0.25">
      <c r="A15" s="8" t="s">
        <v>71</v>
      </c>
      <c r="B15" s="10">
        <v>2</v>
      </c>
      <c r="C15" s="10">
        <v>2</v>
      </c>
      <c r="D15" s="135" t="s">
        <v>472</v>
      </c>
      <c r="E15" s="10"/>
      <c r="F15" s="55"/>
      <c r="G15" s="133" t="s">
        <v>463</v>
      </c>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84">
        <f>SUM(B18:B21)</f>
        <v>8</v>
      </c>
      <c r="C17" s="84">
        <f>SUM(C18:C21)</f>
        <v>7</v>
      </c>
      <c r="D17" s="55"/>
      <c r="E17" s="84">
        <f>SUM(E18:E21)</f>
        <v>0</v>
      </c>
      <c r="F17" s="55"/>
    </row>
    <row r="18" spans="1:7" ht="49.5" x14ac:dyDescent="0.25">
      <c r="A18" s="8" t="s">
        <v>55</v>
      </c>
      <c r="B18" s="10">
        <v>2</v>
      </c>
      <c r="C18" s="10">
        <v>1</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473</v>
      </c>
      <c r="E21" s="10"/>
      <c r="F21" s="55"/>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x14ac:dyDescent="0.25">
      <c r="A33" s="7" t="s">
        <v>43</v>
      </c>
      <c r="B33" s="84">
        <f>SUM(B34:B35)</f>
        <v>4</v>
      </c>
      <c r="C33" s="84">
        <f>SUM(C34:C35)</f>
        <v>4</v>
      </c>
      <c r="D33" s="55"/>
      <c r="E33" s="84">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84">
        <f>SUM(B37:B41)</f>
        <v>10</v>
      </c>
      <c r="C36" s="84">
        <f>SUM(C37:C41)</f>
        <v>8</v>
      </c>
      <c r="D36" s="55"/>
      <c r="E36" s="84">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1</v>
      </c>
      <c r="D39" s="130" t="s">
        <v>474</v>
      </c>
      <c r="E39" s="28"/>
      <c r="F39" s="55"/>
    </row>
    <row r="40" spans="1:6" s="5" customFormat="1" ht="49.5" x14ac:dyDescent="0.25">
      <c r="A40" s="36" t="s">
        <v>154</v>
      </c>
      <c r="B40" s="10">
        <v>2</v>
      </c>
      <c r="C40" s="10">
        <v>1</v>
      </c>
      <c r="D40" s="130" t="s">
        <v>459</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3</v>
      </c>
      <c r="D42" s="55"/>
      <c r="E42" s="6">
        <f>E43+E46</f>
        <v>0</v>
      </c>
      <c r="F42" s="55"/>
    </row>
    <row r="43" spans="1:6" s="5" customFormat="1" x14ac:dyDescent="0.25">
      <c r="A43" s="32" t="s">
        <v>18</v>
      </c>
      <c r="B43" s="84">
        <f>SUM(B44:B45)</f>
        <v>4</v>
      </c>
      <c r="C43" s="84">
        <f>SUM(C44:C45)</f>
        <v>2</v>
      </c>
      <c r="D43" s="55"/>
      <c r="E43" s="84">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84">
        <f>SUM(B47:B49)</f>
        <v>6</v>
      </c>
      <c r="C46" s="84">
        <f>SUM(C47:C49)</f>
        <v>1</v>
      </c>
      <c r="D46" s="55"/>
      <c r="E46" s="84">
        <f>SUM(E47:E49)</f>
        <v>0</v>
      </c>
      <c r="F46" s="55"/>
    </row>
    <row r="47" spans="1:6" s="5" customFormat="1" ht="33" x14ac:dyDescent="0.25">
      <c r="A47" s="8" t="s">
        <v>66</v>
      </c>
      <c r="B47" s="10">
        <v>2</v>
      </c>
      <c r="C47" s="10">
        <v>0</v>
      </c>
      <c r="D47" s="79" t="s">
        <v>49</v>
      </c>
      <c r="E47" s="28"/>
      <c r="F47" s="55" t="s">
        <v>49</v>
      </c>
    </row>
    <row r="48" spans="1:6" s="5" customFormat="1" ht="33" x14ac:dyDescent="0.25">
      <c r="A48" s="8" t="s">
        <v>83</v>
      </c>
      <c r="B48" s="10">
        <v>2</v>
      </c>
      <c r="C48" s="10">
        <v>0</v>
      </c>
      <c r="D48" s="79" t="s">
        <v>466</v>
      </c>
      <c r="E48" s="10"/>
      <c r="F48" s="55"/>
    </row>
    <row r="49" spans="1:6" ht="33" x14ac:dyDescent="0.25">
      <c r="A49" s="37" t="s">
        <v>179</v>
      </c>
      <c r="B49" s="10">
        <v>2</v>
      </c>
      <c r="C49" s="10">
        <v>1</v>
      </c>
      <c r="D49" s="143"/>
      <c r="E49" s="10"/>
      <c r="F49" s="55"/>
    </row>
    <row r="50" spans="1:6" ht="21.75" customHeight="1" x14ac:dyDescent="0.25">
      <c r="A50" s="83" t="s">
        <v>5</v>
      </c>
      <c r="B50" s="6">
        <f>B13+B16+B42</f>
        <v>54</v>
      </c>
      <c r="C50" s="6">
        <f>C13+C16+C42</f>
        <v>43</v>
      </c>
      <c r="D50" s="71"/>
      <c r="E50" s="6">
        <f>E13+E16+E42</f>
        <v>0</v>
      </c>
      <c r="F50" s="55"/>
    </row>
    <row r="51" spans="1:6" ht="21.75" customHeight="1" x14ac:dyDescent="0.25">
      <c r="A51" s="84" t="s">
        <v>6</v>
      </c>
      <c r="B51" s="6">
        <v>100</v>
      </c>
      <c r="C51" s="184">
        <f>ROUND(C50/B50*100,0)</f>
        <v>80</v>
      </c>
      <c r="D51" s="184"/>
      <c r="E51" s="202">
        <f>ROUND(E50/B50*100,0)</f>
        <v>0</v>
      </c>
      <c r="F51" s="203"/>
    </row>
    <row r="52" spans="1:6" ht="21.75" customHeight="1" x14ac:dyDescent="0.25">
      <c r="A52" s="84" t="s">
        <v>7</v>
      </c>
      <c r="B52" s="10"/>
      <c r="C52" s="184" t="str">
        <f>IF(AND(AND(C14=2,C15=2),C51&gt;=80),"Loại A",IF(AND(AND(C14=2,C15=2),C51&gt;=65),"Loại B",IF(AND(AND(C14=2,C15=2),C51&gt;=50),"Loại C",IF(AND(AND(C14=2,C15=2),C51&lt;50),"Không đạt chuẩn",IF(OR(C14&lt;2,C15&lt;2),"Không đạt chuẩn")))))</f>
        <v>Loại A</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82" t="s">
        <v>468</v>
      </c>
      <c r="D54" s="182" t="s">
        <v>393</v>
      </c>
      <c r="E54" s="182"/>
      <c r="F54" s="182"/>
    </row>
    <row r="55" spans="1:6" x14ac:dyDescent="0.25">
      <c r="A55" s="85" t="s">
        <v>8</v>
      </c>
      <c r="D55" s="185" t="s">
        <v>9</v>
      </c>
      <c r="E55" s="185"/>
      <c r="F55" s="185"/>
    </row>
    <row r="56" spans="1:6" x14ac:dyDescent="0.25">
      <c r="A56" s="82"/>
      <c r="D56" s="182" t="s">
        <v>10</v>
      </c>
      <c r="E56" s="182"/>
      <c r="F56" s="182"/>
    </row>
    <row r="57" spans="1:6" x14ac:dyDescent="0.25">
      <c r="A57" s="82"/>
      <c r="D57" s="82"/>
      <c r="E57" s="82"/>
      <c r="F57" s="82"/>
    </row>
    <row r="58" spans="1:6" x14ac:dyDescent="0.25">
      <c r="A58" s="82"/>
      <c r="D58" s="82"/>
      <c r="E58" s="82"/>
      <c r="F58" s="82"/>
    </row>
    <row r="61" spans="1:6" x14ac:dyDescent="0.25">
      <c r="A61" s="144" t="s">
        <v>236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35" priority="6" stopIfTrue="1" operator="equal">
      <formula>1</formula>
    </cfRule>
    <cfRule type="cellIs" dxfId="34" priority="7" stopIfTrue="1" operator="equal">
      <formula>0</formula>
    </cfRule>
  </conditionalFormatting>
  <conditionalFormatting sqref="E19:E21 B19:C49 E23:E24 D22:E22 E29:E32 D28:E28 E34:E35 D33:E33 E37:E41 D36:E36 E45 D42:E43 E47:E49 D46:E46 E26">
    <cfRule type="cellIs" dxfId="33" priority="5" stopIfTrue="1" operator="equal">
      <formula>0</formula>
    </cfRule>
  </conditionalFormatting>
  <conditionalFormatting sqref="E19:E21 E23:E24 E29:E32 E34:E35 E37:E41 E45 E47:E49 E26">
    <cfRule type="cellIs" dxfId="32" priority="4" stopIfTrue="1" operator="equal">
      <formula>1</formula>
    </cfRule>
  </conditionalFormatting>
  <conditionalFormatting sqref="E25">
    <cfRule type="cellIs" dxfId="31" priority="3" stopIfTrue="1" operator="equal">
      <formula>0</formula>
    </cfRule>
  </conditionalFormatting>
  <conditionalFormatting sqref="E27">
    <cfRule type="cellIs" dxfId="30" priority="2" stopIfTrue="1" operator="equal">
      <formula>0</formula>
    </cfRule>
  </conditionalFormatting>
  <conditionalFormatting sqref="E44">
    <cfRule type="cellIs" dxfId="29" priority="1" stopIfTrue="1" operator="equal">
      <formula>0</formula>
    </cfRule>
  </conditionalFormatting>
  <pageMargins left="0.23" right="0.3" top="0.31" bottom="0.21" header="0.22" footer="0.16"/>
  <pageSetup scale="95" orientation="landscape"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0" workbookViewId="0">
      <selection activeCell="D7" sqref="D7"/>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3" customWidth="1"/>
    <col min="8" max="16384" width="8.88671875" style="5"/>
  </cols>
  <sheetData>
    <row r="2" spans="1:7" ht="58.5" customHeight="1" x14ac:dyDescent="0.25">
      <c r="A2" s="78" t="s">
        <v>467</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497</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35" t="s">
        <v>498</v>
      </c>
      <c r="E14" s="10"/>
      <c r="F14" s="55"/>
      <c r="G14" s="135" t="s">
        <v>499</v>
      </c>
    </row>
    <row r="15" spans="1:7" ht="49.5" x14ac:dyDescent="0.25">
      <c r="A15" s="8" t="s">
        <v>71</v>
      </c>
      <c r="B15" s="10">
        <v>2</v>
      </c>
      <c r="C15" s="10"/>
      <c r="D15" s="135"/>
      <c r="E15" s="10"/>
      <c r="F15" s="55"/>
      <c r="G15" s="133"/>
    </row>
    <row r="16" spans="1:7" ht="26.25" customHeight="1" x14ac:dyDescent="0.25">
      <c r="A16" s="34" t="s">
        <v>56</v>
      </c>
      <c r="B16" s="6">
        <f>B17+B22+B28+B33+B36</f>
        <v>40</v>
      </c>
      <c r="C16" s="6">
        <f>C17+C22+C28+C33+C36</f>
        <v>35</v>
      </c>
      <c r="D16" s="55"/>
      <c r="E16" s="6">
        <f>E17+E22+E28+E33+E36</f>
        <v>0</v>
      </c>
      <c r="F16" s="55"/>
    </row>
    <row r="17" spans="1:6" ht="22.5" customHeight="1" x14ac:dyDescent="0.25">
      <c r="A17" s="7" t="s">
        <v>39</v>
      </c>
      <c r="B17" s="151">
        <f>SUM(B18:B21)</f>
        <v>8</v>
      </c>
      <c r="C17" s="151">
        <f>SUM(C18:C21)</f>
        <v>7</v>
      </c>
      <c r="D17" s="55"/>
      <c r="E17" s="151">
        <f>SUM(E18:E21)</f>
        <v>0</v>
      </c>
      <c r="F17" s="55"/>
    </row>
    <row r="18" spans="1:6" ht="49.5" x14ac:dyDescent="0.25">
      <c r="A18" s="8" t="s">
        <v>55</v>
      </c>
      <c r="B18" s="10">
        <v>2</v>
      </c>
      <c r="C18" s="10">
        <v>2</v>
      </c>
      <c r="D18" s="55"/>
      <c r="E18" s="10"/>
      <c r="F18" s="55"/>
    </row>
    <row r="19" spans="1:6" ht="49.5" x14ac:dyDescent="0.25">
      <c r="A19" s="36" t="s">
        <v>98</v>
      </c>
      <c r="B19" s="10">
        <v>2</v>
      </c>
      <c r="C19" s="10">
        <v>2</v>
      </c>
      <c r="D19" s="62"/>
      <c r="E19" s="10"/>
      <c r="F19" s="55"/>
    </row>
    <row r="20" spans="1:6" ht="56.25" customHeight="1" x14ac:dyDescent="0.25">
      <c r="A20" s="36" t="s">
        <v>73</v>
      </c>
      <c r="B20" s="10">
        <v>2</v>
      </c>
      <c r="C20" s="10">
        <v>2</v>
      </c>
      <c r="D20" s="62"/>
      <c r="E20" s="10"/>
      <c r="F20" s="55"/>
    </row>
    <row r="21" spans="1:6" ht="48.75" customHeight="1" x14ac:dyDescent="0.25">
      <c r="A21" s="37" t="s">
        <v>74</v>
      </c>
      <c r="B21" s="10">
        <v>2</v>
      </c>
      <c r="C21" s="10">
        <v>1</v>
      </c>
      <c r="D21" s="130" t="s">
        <v>500</v>
      </c>
      <c r="E21" s="10"/>
      <c r="F21" s="55"/>
    </row>
    <row r="22" spans="1:6" ht="22.5" customHeight="1" x14ac:dyDescent="0.25">
      <c r="A22" s="7" t="s">
        <v>41</v>
      </c>
      <c r="B22" s="151">
        <f>SUM(B23:B27)</f>
        <v>10</v>
      </c>
      <c r="C22" s="151">
        <f>SUM(C23:C27)</f>
        <v>9</v>
      </c>
      <c r="D22" s="55"/>
      <c r="E22" s="151">
        <f>SUM(E23:E27)</f>
        <v>0</v>
      </c>
      <c r="F22" s="55"/>
    </row>
    <row r="23" spans="1:6" ht="54.75" customHeight="1" x14ac:dyDescent="0.25">
      <c r="A23" s="8" t="s">
        <v>165</v>
      </c>
      <c r="B23" s="10">
        <v>2</v>
      </c>
      <c r="C23" s="10">
        <v>2</v>
      </c>
      <c r="D23" s="130" t="s">
        <v>442</v>
      </c>
      <c r="E23" s="10"/>
      <c r="F23" s="55"/>
    </row>
    <row r="24" spans="1:6" ht="44.25" customHeight="1" x14ac:dyDescent="0.25">
      <c r="A24" s="8" t="s">
        <v>171</v>
      </c>
      <c r="B24" s="10">
        <v>2</v>
      </c>
      <c r="C24" s="10">
        <v>1</v>
      </c>
      <c r="D24" s="130" t="s">
        <v>465</v>
      </c>
      <c r="E24" s="10"/>
      <c r="F24" s="55"/>
    </row>
    <row r="25" spans="1:6" ht="54" customHeight="1" x14ac:dyDescent="0.25">
      <c r="A25" s="36" t="s">
        <v>138</v>
      </c>
      <c r="B25" s="10">
        <v>2</v>
      </c>
      <c r="C25" s="10">
        <v>2</v>
      </c>
      <c r="D25" s="79" t="s">
        <v>444</v>
      </c>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151">
        <f>SUM(B29:B32)</f>
        <v>8</v>
      </c>
      <c r="C28" s="151">
        <f>SUM(C29:C32)</f>
        <v>8</v>
      </c>
      <c r="D28" s="55"/>
      <c r="E28" s="151">
        <f>SUM(E29:E32)</f>
        <v>0</v>
      </c>
      <c r="F28" s="55"/>
    </row>
    <row r="29" spans="1:6" ht="49.5" x14ac:dyDescent="0.25">
      <c r="A29" s="9" t="s">
        <v>81</v>
      </c>
      <c r="B29" s="10">
        <v>2</v>
      </c>
      <c r="C29" s="10">
        <v>2</v>
      </c>
      <c r="D29" s="62"/>
      <c r="E29" s="10"/>
      <c r="F29" s="55"/>
    </row>
    <row r="30" spans="1:6" ht="49.5"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s="5" customFormat="1" x14ac:dyDescent="0.25">
      <c r="A33" s="7" t="s">
        <v>43</v>
      </c>
      <c r="B33" s="151">
        <f>SUM(B34:B35)</f>
        <v>4</v>
      </c>
      <c r="C33" s="151">
        <f>SUM(C34:C35)</f>
        <v>4</v>
      </c>
      <c r="D33" s="55"/>
      <c r="E33" s="151">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151">
        <f>SUM(B37:B41)</f>
        <v>10</v>
      </c>
      <c r="C36" s="151">
        <f>SUM(C37:C41)</f>
        <v>7</v>
      </c>
      <c r="D36" s="55"/>
      <c r="E36" s="151">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33" x14ac:dyDescent="0.25">
      <c r="A40" s="36" t="s">
        <v>154</v>
      </c>
      <c r="B40" s="10">
        <v>2</v>
      </c>
      <c r="C40" s="10">
        <v>1</v>
      </c>
      <c r="D40" s="130" t="s">
        <v>501</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5</v>
      </c>
      <c r="D42" s="55"/>
      <c r="E42" s="6">
        <f>E43+E46</f>
        <v>0</v>
      </c>
      <c r="F42" s="55"/>
    </row>
    <row r="43" spans="1:6" s="5" customFormat="1" x14ac:dyDescent="0.25">
      <c r="A43" s="32" t="s">
        <v>18</v>
      </c>
      <c r="B43" s="151">
        <f>SUM(B44:B45)</f>
        <v>4</v>
      </c>
      <c r="C43" s="151">
        <f>SUM(C44:C45)</f>
        <v>2</v>
      </c>
      <c r="D43" s="55"/>
      <c r="E43" s="151">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151">
        <f>SUM(B47:B49)</f>
        <v>6</v>
      </c>
      <c r="C46" s="151">
        <f>SUM(C47:C49)</f>
        <v>3</v>
      </c>
      <c r="D46" s="55"/>
      <c r="E46" s="151">
        <f>SUM(E47:E49)</f>
        <v>0</v>
      </c>
      <c r="F46" s="55"/>
    </row>
    <row r="47" spans="1:6" s="5" customFormat="1" ht="33" x14ac:dyDescent="0.25">
      <c r="A47" s="8" t="s">
        <v>66</v>
      </c>
      <c r="B47" s="10">
        <v>2</v>
      </c>
      <c r="C47" s="10">
        <v>2</v>
      </c>
      <c r="D47" s="79" t="s">
        <v>49</v>
      </c>
      <c r="E47" s="28"/>
      <c r="F47" s="55" t="s">
        <v>49</v>
      </c>
    </row>
    <row r="48" spans="1:6" s="5" customFormat="1" x14ac:dyDescent="0.25">
      <c r="A48" s="8" t="s">
        <v>83</v>
      </c>
      <c r="B48" s="10">
        <v>2</v>
      </c>
      <c r="C48" s="10">
        <v>0</v>
      </c>
      <c r="D48" s="79" t="s">
        <v>466</v>
      </c>
      <c r="E48" s="10"/>
      <c r="F48" s="55"/>
    </row>
    <row r="49" spans="1:6" ht="33" x14ac:dyDescent="0.25">
      <c r="A49" s="37" t="s">
        <v>179</v>
      </c>
      <c r="B49" s="10">
        <v>2</v>
      </c>
      <c r="C49" s="10">
        <v>1</v>
      </c>
      <c r="D49" s="143" t="s">
        <v>496</v>
      </c>
      <c r="E49" s="10"/>
      <c r="F49" s="55"/>
    </row>
    <row r="50" spans="1:6" ht="21.75" customHeight="1" x14ac:dyDescent="0.25">
      <c r="A50" s="149" t="s">
        <v>5</v>
      </c>
      <c r="B50" s="6">
        <f>B13+B16+B42</f>
        <v>54</v>
      </c>
      <c r="C50" s="6">
        <f>C13+C16+C42</f>
        <v>42</v>
      </c>
      <c r="D50" s="71"/>
      <c r="E50" s="6">
        <f>E13+E16+E42</f>
        <v>0</v>
      </c>
      <c r="F50" s="55"/>
    </row>
    <row r="51" spans="1:6" ht="21.75" customHeight="1" x14ac:dyDescent="0.25">
      <c r="A51" s="151" t="s">
        <v>6</v>
      </c>
      <c r="B51" s="6">
        <v>100</v>
      </c>
      <c r="C51" s="184">
        <f>ROUND(C50/B50*100,0)</f>
        <v>78</v>
      </c>
      <c r="D51" s="184"/>
      <c r="E51" s="202">
        <f>ROUND(E50/B50*100,0)</f>
        <v>0</v>
      </c>
      <c r="F51" s="203"/>
    </row>
    <row r="52" spans="1:6" ht="21.75" customHeight="1" x14ac:dyDescent="0.25">
      <c r="A52" s="151" t="s">
        <v>7</v>
      </c>
      <c r="B52" s="10"/>
      <c r="C52" s="184" t="str">
        <f>IF(AND(AND(C14=2,C15=2),C51&gt;=80),"Loại A",IF(AND(AND(C14=2,C15=2),C51&gt;=65),"Loại B",IF(AND(AND(C14=2,C15=2),C51&gt;=50),"Loại C",IF(AND(AND(C14=2,C15=2),C51&lt;50),"Không đạt chuẩn",IF(OR(C14&lt;2,C15&lt;2),"Không đạt chuẩn")))))</f>
        <v>Không đạt chuẩn</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150" t="s">
        <v>468</v>
      </c>
      <c r="D54" s="182" t="s">
        <v>393</v>
      </c>
      <c r="E54" s="182"/>
      <c r="F54" s="182"/>
    </row>
    <row r="55" spans="1:6" x14ac:dyDescent="0.25">
      <c r="A55" s="152" t="s">
        <v>8</v>
      </c>
      <c r="D55" s="185" t="s">
        <v>9</v>
      </c>
      <c r="E55" s="185"/>
      <c r="F55" s="185"/>
    </row>
    <row r="56" spans="1:6" x14ac:dyDescent="0.25">
      <c r="A56" s="150"/>
      <c r="D56" s="182" t="s">
        <v>10</v>
      </c>
      <c r="E56" s="182"/>
      <c r="F56" s="182"/>
    </row>
    <row r="57" spans="1:6" x14ac:dyDescent="0.25">
      <c r="A57" s="150"/>
      <c r="D57" s="150"/>
      <c r="E57" s="150"/>
      <c r="F57" s="150"/>
    </row>
    <row r="58" spans="1:6" x14ac:dyDescent="0.25">
      <c r="A58" s="150"/>
      <c r="D58" s="150"/>
      <c r="E58" s="150"/>
      <c r="F58" s="150"/>
    </row>
    <row r="61" spans="1:6" x14ac:dyDescent="0.25">
      <c r="A61" s="144" t="s">
        <v>245</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8" priority="6" stopIfTrue="1" operator="equal">
      <formula>1</formula>
    </cfRule>
    <cfRule type="cellIs" dxfId="27" priority="7" stopIfTrue="1" operator="equal">
      <formula>0</formula>
    </cfRule>
  </conditionalFormatting>
  <conditionalFormatting sqref="E19:E21 B19:C49 E23:E24 D22:E22 E29:E32 D28:E28 E34:E35 D33:E33 E37:E41 D36:E36 E45 D42:E43 E47:E49 D46:E46 E26">
    <cfRule type="cellIs" dxfId="26" priority="5" stopIfTrue="1" operator="equal">
      <formula>0</formula>
    </cfRule>
  </conditionalFormatting>
  <conditionalFormatting sqref="E19:E21 E23:E24 E29:E32 E34:E35 E37:E41 E45 E47:E49 E26">
    <cfRule type="cellIs" dxfId="25" priority="4" stopIfTrue="1" operator="equal">
      <formula>1</formula>
    </cfRule>
  </conditionalFormatting>
  <conditionalFormatting sqref="E25">
    <cfRule type="cellIs" dxfId="24" priority="3" stopIfTrue="1" operator="equal">
      <formula>0</formula>
    </cfRule>
  </conditionalFormatting>
  <conditionalFormatting sqref="E27">
    <cfRule type="cellIs" dxfId="23" priority="2" stopIfTrue="1" operator="equal">
      <formula>0</formula>
    </cfRule>
  </conditionalFormatting>
  <conditionalFormatting sqref="E44">
    <cfRule type="cellIs" dxfId="22" priority="1" stopIfTrue="1" operator="equal">
      <formula>0</formula>
    </cfRule>
  </conditionalFormatting>
  <pageMargins left="0.35" right="0.2" top="0.28000000000000003" bottom="0.27" header="0.17" footer="0.17"/>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56"/>
  <sheetViews>
    <sheetView topLeftCell="A46" workbookViewId="0">
      <selection activeCell="D24" sqref="D2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186" t="s">
        <v>11</v>
      </c>
      <c r="E2" s="186"/>
      <c r="F2" s="186"/>
    </row>
    <row r="3" spans="1:6" ht="8.25" customHeight="1" x14ac:dyDescent="0.25">
      <c r="A3" s="1"/>
      <c r="B3" s="2"/>
    </row>
    <row r="4" spans="1:6" ht="44.25" customHeight="1" x14ac:dyDescent="0.25">
      <c r="A4" s="187" t="s">
        <v>101</v>
      </c>
      <c r="B4" s="188"/>
      <c r="C4" s="188"/>
      <c r="D4" s="188"/>
      <c r="E4" s="188"/>
      <c r="F4" s="188"/>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4" t="s">
        <v>0</v>
      </c>
      <c r="B11" s="184" t="s">
        <v>1</v>
      </c>
      <c r="C11" s="184" t="s">
        <v>33</v>
      </c>
      <c r="D11" s="184"/>
      <c r="E11" s="184" t="s">
        <v>2</v>
      </c>
      <c r="F11" s="184"/>
    </row>
    <row r="12" spans="1:6" ht="34.5" x14ac:dyDescent="0.25">
      <c r="A12" s="184"/>
      <c r="B12" s="184"/>
      <c r="C12" s="29" t="s">
        <v>3</v>
      </c>
      <c r="D12" s="29" t="s">
        <v>4</v>
      </c>
      <c r="E12" s="29" t="s">
        <v>3</v>
      </c>
      <c r="F12" s="29" t="s">
        <v>4</v>
      </c>
    </row>
    <row r="13" spans="1:6" ht="33" x14ac:dyDescent="0.25">
      <c r="A13" s="34" t="s">
        <v>72</v>
      </c>
      <c r="B13" s="6">
        <f>SUM(B14:B15)</f>
        <v>4</v>
      </c>
      <c r="C13" s="6">
        <f>SUM(C14:C15)</f>
        <v>4</v>
      </c>
      <c r="D13" s="55"/>
      <c r="E13" s="6">
        <f>SUM(E14:E15)</f>
        <v>0</v>
      </c>
      <c r="F13" s="10"/>
    </row>
    <row r="14" spans="1:6" ht="33" x14ac:dyDescent="0.25">
      <c r="A14" s="8" t="s">
        <v>69</v>
      </c>
      <c r="B14" s="10">
        <v>2</v>
      </c>
      <c r="C14" s="10">
        <v>2</v>
      </c>
      <c r="D14" s="55"/>
      <c r="E14" s="10"/>
      <c r="F14" s="55"/>
    </row>
    <row r="15" spans="1:6" ht="49.5" x14ac:dyDescent="0.25">
      <c r="A15" s="8" t="s">
        <v>71</v>
      </c>
      <c r="B15" s="10">
        <v>2</v>
      </c>
      <c r="C15" s="10">
        <v>2</v>
      </c>
      <c r="D15" s="79" t="s">
        <v>478</v>
      </c>
      <c r="E15" s="10"/>
      <c r="F15" s="55"/>
    </row>
    <row r="16" spans="1:6" ht="26.25" customHeight="1" x14ac:dyDescent="0.25">
      <c r="A16" s="34" t="s">
        <v>56</v>
      </c>
      <c r="B16" s="6">
        <f>B17+B22+B28+B33+B36</f>
        <v>40</v>
      </c>
      <c r="C16" s="6">
        <f>C17+C22+C28+C33+C36</f>
        <v>36</v>
      </c>
      <c r="D16" s="55"/>
      <c r="E16" s="6">
        <f>E17+E22+E28+E33+E36</f>
        <v>0</v>
      </c>
      <c r="F16" s="55"/>
    </row>
    <row r="17" spans="1:6" ht="22.5" customHeight="1" x14ac:dyDescent="0.25">
      <c r="A17" s="7" t="s">
        <v>39</v>
      </c>
      <c r="B17" s="40">
        <f>SUM(B18:B21)</f>
        <v>8</v>
      </c>
      <c r="C17" s="40">
        <f>SUM(C18:C21)</f>
        <v>8</v>
      </c>
      <c r="D17" s="55"/>
      <c r="E17" s="40">
        <f>SUM(E18:E21)</f>
        <v>0</v>
      </c>
      <c r="F17" s="55"/>
    </row>
    <row r="18" spans="1:6" ht="49.5" x14ac:dyDescent="0.25">
      <c r="A18" s="8" t="s">
        <v>55</v>
      </c>
      <c r="B18" s="10">
        <v>2</v>
      </c>
      <c r="C18" s="10">
        <v>2</v>
      </c>
      <c r="D18" s="55"/>
      <c r="E18" s="10"/>
      <c r="F18" s="55"/>
    </row>
    <row r="19" spans="1:6" ht="49.5" x14ac:dyDescent="0.25">
      <c r="A19" s="36" t="s">
        <v>98</v>
      </c>
      <c r="B19" s="10">
        <v>2</v>
      </c>
      <c r="C19" s="10">
        <v>2</v>
      </c>
      <c r="D19" s="130" t="s">
        <v>460</v>
      </c>
      <c r="E19" s="10"/>
      <c r="F19" s="55"/>
    </row>
    <row r="20" spans="1:6" ht="56.25" customHeight="1" x14ac:dyDescent="0.25">
      <c r="A20" s="36" t="s">
        <v>73</v>
      </c>
      <c r="B20" s="10">
        <v>2</v>
      </c>
      <c r="C20" s="10">
        <v>2</v>
      </c>
      <c r="D20" s="130" t="s">
        <v>460</v>
      </c>
      <c r="E20" s="10"/>
      <c r="F20" s="55"/>
    </row>
    <row r="21" spans="1:6" ht="48.75" customHeight="1" x14ac:dyDescent="0.25">
      <c r="A21" s="37" t="s">
        <v>74</v>
      </c>
      <c r="B21" s="10">
        <v>2</v>
      </c>
      <c r="C21" s="10">
        <v>2</v>
      </c>
      <c r="D21" s="130" t="s">
        <v>479</v>
      </c>
      <c r="E21" s="10"/>
      <c r="F21" s="55"/>
    </row>
    <row r="22" spans="1:6" ht="22.5" customHeight="1" x14ac:dyDescent="0.25">
      <c r="A22" s="7" t="s">
        <v>41</v>
      </c>
      <c r="B22" s="40">
        <f>SUM(B23:B27)</f>
        <v>10</v>
      </c>
      <c r="C22" s="40">
        <f>SUM(C23:C27)</f>
        <v>9</v>
      </c>
      <c r="D22" s="55"/>
      <c r="E22" s="40">
        <f>SUM(E23:E27)</f>
        <v>0</v>
      </c>
      <c r="F22" s="55"/>
    </row>
    <row r="23" spans="1:6" ht="54.75" customHeight="1" x14ac:dyDescent="0.25">
      <c r="A23" s="8" t="s">
        <v>165</v>
      </c>
      <c r="B23" s="10">
        <v>2</v>
      </c>
      <c r="C23" s="10">
        <v>2</v>
      </c>
      <c r="D23" s="130" t="s">
        <v>442</v>
      </c>
      <c r="E23" s="10"/>
      <c r="F23" s="55"/>
    </row>
    <row r="24" spans="1:6" ht="44.25" customHeight="1" x14ac:dyDescent="0.25">
      <c r="A24" s="8" t="s">
        <v>171</v>
      </c>
      <c r="B24" s="10">
        <v>2</v>
      </c>
      <c r="C24" s="10">
        <v>1</v>
      </c>
      <c r="D24" s="130" t="s">
        <v>465</v>
      </c>
      <c r="E24" s="10"/>
      <c r="F24" s="55"/>
    </row>
    <row r="25" spans="1:6" ht="54" customHeight="1" x14ac:dyDescent="0.25">
      <c r="A25" s="36" t="s">
        <v>138</v>
      </c>
      <c r="B25" s="10">
        <v>2</v>
      </c>
      <c r="C25" s="10">
        <v>2</v>
      </c>
      <c r="D25" s="79" t="s">
        <v>444</v>
      </c>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40">
        <f>SUM(B29:B32)</f>
        <v>8</v>
      </c>
      <c r="C28" s="40">
        <f>SUM(C29:C32)</f>
        <v>8</v>
      </c>
      <c r="D28" s="55"/>
      <c r="E28" s="40">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40">
        <f>SUM(B34:B35)</f>
        <v>4</v>
      </c>
      <c r="C33" s="40">
        <f>SUM(C34:C35)</f>
        <v>4</v>
      </c>
      <c r="D33" s="55"/>
      <c r="E33" s="40">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40">
        <f>SUM(B37:B41)</f>
        <v>10</v>
      </c>
      <c r="C36" s="40">
        <f>SUM(C37:C41)</f>
        <v>7</v>
      </c>
      <c r="D36" s="55"/>
      <c r="E36" s="40">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c r="D39" s="62"/>
      <c r="E39" s="28"/>
      <c r="F39" s="55"/>
    </row>
    <row r="40" spans="1:6" ht="49.5" x14ac:dyDescent="0.25">
      <c r="A40" s="36" t="s">
        <v>154</v>
      </c>
      <c r="B40" s="10">
        <v>2</v>
      </c>
      <c r="C40" s="10">
        <v>1</v>
      </c>
      <c r="D40" s="62"/>
      <c r="E40" s="28"/>
      <c r="F40" s="55" t="s">
        <v>481</v>
      </c>
    </row>
    <row r="41" spans="1:6" ht="26.25" customHeight="1" x14ac:dyDescent="0.25">
      <c r="A41" s="8" t="s">
        <v>79</v>
      </c>
      <c r="B41" s="10">
        <v>2</v>
      </c>
      <c r="C41" s="10">
        <v>2</v>
      </c>
      <c r="D41" s="62"/>
      <c r="E41" s="10"/>
      <c r="F41" s="55"/>
    </row>
    <row r="42" spans="1:6" ht="23.25" customHeight="1" x14ac:dyDescent="0.25">
      <c r="A42" s="32" t="s">
        <v>46</v>
      </c>
      <c r="B42" s="6">
        <f>B43+B46</f>
        <v>10</v>
      </c>
      <c r="C42" s="6">
        <f>C43+C46</f>
        <v>5</v>
      </c>
      <c r="D42" s="55"/>
      <c r="E42" s="6">
        <f>E43+E46</f>
        <v>0</v>
      </c>
      <c r="F42" s="55"/>
    </row>
    <row r="43" spans="1:6" ht="23.25" customHeight="1" x14ac:dyDescent="0.25">
      <c r="A43" s="32" t="s">
        <v>18</v>
      </c>
      <c r="B43" s="40">
        <f>SUM(B44:B45)</f>
        <v>4</v>
      </c>
      <c r="C43" s="40">
        <f>SUM(C44:C45)</f>
        <v>2</v>
      </c>
      <c r="D43" s="55"/>
      <c r="E43" s="40">
        <f>SUM(E44:E45)</f>
        <v>0</v>
      </c>
      <c r="F43" s="55"/>
    </row>
    <row r="44" spans="1:6" ht="82.5" x14ac:dyDescent="0.25">
      <c r="A44" s="36" t="s">
        <v>63</v>
      </c>
      <c r="B44" s="10">
        <v>2</v>
      </c>
      <c r="C44" s="10">
        <v>2</v>
      </c>
      <c r="D44" s="58"/>
      <c r="E44" s="10"/>
      <c r="F44" s="58" t="s">
        <v>146</v>
      </c>
    </row>
    <row r="45" spans="1:6" ht="49.5" x14ac:dyDescent="0.25">
      <c r="A45" s="36" t="s">
        <v>64</v>
      </c>
      <c r="B45" s="10">
        <v>2</v>
      </c>
      <c r="C45" s="10"/>
      <c r="D45" s="130" t="s">
        <v>480</v>
      </c>
      <c r="E45" s="28"/>
      <c r="F45" s="55"/>
    </row>
    <row r="46" spans="1:6" ht="27" customHeight="1" x14ac:dyDescent="0.25">
      <c r="A46" s="32" t="s">
        <v>47</v>
      </c>
      <c r="B46" s="40">
        <f>SUM(B47:B49)</f>
        <v>6</v>
      </c>
      <c r="C46" s="40">
        <f>SUM(C47:C49)</f>
        <v>3</v>
      </c>
      <c r="D46" s="135"/>
      <c r="E46" s="40">
        <f>SUM(E47:E49)</f>
        <v>0</v>
      </c>
      <c r="F46" s="55"/>
    </row>
    <row r="47" spans="1:6" ht="33" x14ac:dyDescent="0.25">
      <c r="A47" s="8" t="s">
        <v>66</v>
      </c>
      <c r="B47" s="10">
        <v>2</v>
      </c>
      <c r="C47" s="10">
        <v>2</v>
      </c>
      <c r="D47" s="135" t="s">
        <v>49</v>
      </c>
      <c r="E47" s="28"/>
      <c r="F47" s="55" t="s">
        <v>49</v>
      </c>
    </row>
    <row r="48" spans="1:6" ht="33" x14ac:dyDescent="0.25">
      <c r="A48" s="8" t="s">
        <v>83</v>
      </c>
      <c r="B48" s="10">
        <v>2</v>
      </c>
      <c r="C48" s="10"/>
      <c r="D48" s="62"/>
      <c r="E48" s="10"/>
      <c r="F48" s="55"/>
    </row>
    <row r="49" spans="1:6" ht="33" x14ac:dyDescent="0.25">
      <c r="A49" s="37" t="s">
        <v>179</v>
      </c>
      <c r="B49" s="10">
        <v>2</v>
      </c>
      <c r="C49" s="10">
        <v>1</v>
      </c>
      <c r="D49" s="62"/>
      <c r="E49" s="10"/>
      <c r="F49" s="55"/>
    </row>
    <row r="50" spans="1:6" ht="21.75" customHeight="1" x14ac:dyDescent="0.25">
      <c r="A50" s="38" t="s">
        <v>5</v>
      </c>
      <c r="B50" s="6">
        <f>B13+B16+B42</f>
        <v>54</v>
      </c>
      <c r="C50" s="6">
        <f>C13+C16+C42</f>
        <v>45</v>
      </c>
      <c r="D50" s="71"/>
      <c r="E50" s="6">
        <f>E13+E16+E42</f>
        <v>0</v>
      </c>
      <c r="F50" s="55"/>
    </row>
    <row r="51" spans="1:6" ht="21.75" customHeight="1" x14ac:dyDescent="0.25">
      <c r="A51" s="40" t="s">
        <v>6</v>
      </c>
      <c r="B51" s="6">
        <v>100</v>
      </c>
      <c r="C51" s="184">
        <f>ROUND(C50/B50*100,0)</f>
        <v>83</v>
      </c>
      <c r="D51" s="184"/>
      <c r="E51" s="202">
        <f>ROUND(E50/B50*100,0)</f>
        <v>0</v>
      </c>
      <c r="F51" s="203"/>
    </row>
    <row r="52" spans="1:6" ht="21.75" customHeight="1" x14ac:dyDescent="0.25">
      <c r="A52" s="40" t="s">
        <v>7</v>
      </c>
      <c r="B52" s="10"/>
      <c r="C52" s="184" t="str">
        <f>IF(AND(AND(C14=2,C15=2),C51&gt;=80),"Loại A",IF(AND(AND(C14=2,C15=2),C51&gt;=65),"Loại B",IF(AND(AND(C14=2,C15=2),C51&gt;=50),"Loại C",IF(AND(AND(C14=2,C15=2),C51&lt;50),"Không đạt chuẩn",IF(OR(C14&lt;2,C15&lt;2),"Không đạt chuẩn")))))</f>
        <v>Loại A</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39" t="s">
        <v>182</v>
      </c>
      <c r="D54" s="182" t="s">
        <v>183</v>
      </c>
      <c r="E54" s="182"/>
      <c r="F54" s="182"/>
    </row>
    <row r="55" spans="1:6" x14ac:dyDescent="0.25">
      <c r="A55" s="41" t="s">
        <v>8</v>
      </c>
      <c r="D55" s="185" t="s">
        <v>9</v>
      </c>
      <c r="E55" s="185"/>
      <c r="F55" s="185"/>
    </row>
    <row r="56" spans="1:6" x14ac:dyDescent="0.25">
      <c r="A56" s="39" t="s">
        <v>10</v>
      </c>
      <c r="D56" s="182" t="s">
        <v>10</v>
      </c>
      <c r="E56" s="182"/>
      <c r="F56" s="18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1" priority="18" stopIfTrue="1" operator="equal">
      <formula>1</formula>
    </cfRule>
    <cfRule type="cellIs" dxfId="20" priority="19" stopIfTrue="1" operator="equal">
      <formula>0</formula>
    </cfRule>
  </conditionalFormatting>
  <conditionalFormatting sqref="E19:E21 B19:C49 E23:E24 D22:E22 E29:E32 D28:E28 E34:E35 D33:E33 E37:E41 D36:E36 E45 D42:E43 E47:E49 D46:E46 E26">
    <cfRule type="cellIs" dxfId="19" priority="5" stopIfTrue="1" operator="equal">
      <formula>0</formula>
    </cfRule>
  </conditionalFormatting>
  <conditionalFormatting sqref="E19:E21 E23:E24 E29:E32 E34:E35 E37:E41 E45 E47:E49 E26">
    <cfRule type="cellIs" dxfId="18" priority="4" stopIfTrue="1" operator="equal">
      <formula>1</formula>
    </cfRule>
  </conditionalFormatting>
  <conditionalFormatting sqref="E25">
    <cfRule type="cellIs" dxfId="17" priority="3" stopIfTrue="1" operator="equal">
      <formula>0</formula>
    </cfRule>
  </conditionalFormatting>
  <conditionalFormatting sqref="E27">
    <cfRule type="cellIs" dxfId="16" priority="2" stopIfTrue="1" operator="equal">
      <formula>0</formula>
    </cfRule>
  </conditionalFormatting>
  <conditionalFormatting sqref="E44">
    <cfRule type="cellIs" dxfId="15"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3" workbookViewId="0">
      <selection activeCell="C52" sqref="C52:D52"/>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3" customWidth="1"/>
    <col min="8" max="16384" width="8.88671875" style="5"/>
  </cols>
  <sheetData>
    <row r="2" spans="1:7" ht="58.5" customHeight="1" x14ac:dyDescent="0.25">
      <c r="A2" s="78" t="s">
        <v>467</v>
      </c>
      <c r="B2" s="3"/>
      <c r="D2" s="186" t="s">
        <v>11</v>
      </c>
      <c r="E2" s="186"/>
      <c r="F2" s="186"/>
    </row>
    <row r="3" spans="1:7" ht="8.25" customHeight="1" x14ac:dyDescent="0.25">
      <c r="A3" s="1"/>
      <c r="B3" s="2"/>
    </row>
    <row r="4" spans="1:7" ht="44.25" customHeight="1" x14ac:dyDescent="0.25">
      <c r="A4" s="187" t="s">
        <v>101</v>
      </c>
      <c r="B4" s="188"/>
      <c r="C4" s="188"/>
      <c r="D4" s="188"/>
      <c r="E4" s="188"/>
      <c r="F4" s="188"/>
    </row>
    <row r="5" spans="1:7" ht="18.75" x14ac:dyDescent="0.25">
      <c r="A5" s="12" t="s">
        <v>494</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4" t="s">
        <v>0</v>
      </c>
      <c r="B11" s="184" t="s">
        <v>1</v>
      </c>
      <c r="C11" s="184" t="s">
        <v>33</v>
      </c>
      <c r="D11" s="184"/>
      <c r="E11" s="184" t="s">
        <v>2</v>
      </c>
      <c r="F11" s="184"/>
    </row>
    <row r="12" spans="1:7" ht="34.5" x14ac:dyDescent="0.25">
      <c r="A12" s="184"/>
      <c r="B12" s="184"/>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35" t="s">
        <v>495</v>
      </c>
      <c r="E14" s="10"/>
      <c r="F14" s="55"/>
    </row>
    <row r="15" spans="1:7" ht="49.5" x14ac:dyDescent="0.25">
      <c r="A15" s="8" t="s">
        <v>71</v>
      </c>
      <c r="B15" s="10">
        <v>2</v>
      </c>
      <c r="C15" s="10"/>
      <c r="D15" s="135"/>
      <c r="E15" s="10"/>
      <c r="F15" s="55"/>
      <c r="G15" s="133"/>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151">
        <f>SUM(B18:B21)</f>
        <v>8</v>
      </c>
      <c r="C17" s="151">
        <f>SUM(C18:C21)</f>
        <v>8</v>
      </c>
      <c r="D17" s="55"/>
      <c r="E17" s="151">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464</v>
      </c>
      <c r="E21" s="10"/>
      <c r="F21" s="55"/>
    </row>
    <row r="22" spans="1:7" ht="22.5" customHeight="1" x14ac:dyDescent="0.25">
      <c r="A22" s="7" t="s">
        <v>41</v>
      </c>
      <c r="B22" s="151">
        <f>SUM(B23:B27)</f>
        <v>10</v>
      </c>
      <c r="C22" s="151">
        <f>SUM(C23:C27)</f>
        <v>9</v>
      </c>
      <c r="D22" s="55"/>
      <c r="E22" s="151">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151">
        <f>SUM(B29:B32)</f>
        <v>8</v>
      </c>
      <c r="C28" s="151">
        <f>SUM(C29:C32)</f>
        <v>8</v>
      </c>
      <c r="D28" s="55"/>
      <c r="E28" s="151">
        <f>SUM(E29:E32)</f>
        <v>0</v>
      </c>
      <c r="F28" s="55"/>
    </row>
    <row r="29" spans="1:7" ht="49.5" x14ac:dyDescent="0.25">
      <c r="A29" s="9" t="s">
        <v>81</v>
      </c>
      <c r="B29" s="10">
        <v>2</v>
      </c>
      <c r="C29" s="10">
        <v>2</v>
      </c>
      <c r="D29" s="62"/>
      <c r="E29" s="10"/>
      <c r="F29" s="55"/>
    </row>
    <row r="30" spans="1:7" ht="49.5"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x14ac:dyDescent="0.25">
      <c r="A33" s="7" t="s">
        <v>43</v>
      </c>
      <c r="B33" s="151">
        <f>SUM(B34:B35)</f>
        <v>4</v>
      </c>
      <c r="C33" s="151">
        <f>SUM(C34:C35)</f>
        <v>4</v>
      </c>
      <c r="D33" s="55"/>
      <c r="E33" s="151">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151">
        <f>SUM(B37:B41)</f>
        <v>10</v>
      </c>
      <c r="C36" s="151">
        <f>SUM(C37:C41)</f>
        <v>7</v>
      </c>
      <c r="D36" s="55"/>
      <c r="E36" s="151">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33" x14ac:dyDescent="0.25">
      <c r="A40" s="36" t="s">
        <v>154</v>
      </c>
      <c r="B40" s="10">
        <v>2</v>
      </c>
      <c r="C40" s="10">
        <v>1</v>
      </c>
      <c r="D40" s="130" t="s">
        <v>447</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5</v>
      </c>
      <c r="D42" s="55"/>
      <c r="E42" s="6">
        <f>E43+E46</f>
        <v>0</v>
      </c>
      <c r="F42" s="55"/>
    </row>
    <row r="43" spans="1:6" s="5" customFormat="1" x14ac:dyDescent="0.25">
      <c r="A43" s="32" t="s">
        <v>18</v>
      </c>
      <c r="B43" s="151">
        <f>SUM(B44:B45)</f>
        <v>4</v>
      </c>
      <c r="C43" s="151">
        <f>SUM(C44:C45)</f>
        <v>2</v>
      </c>
      <c r="D43" s="55"/>
      <c r="E43" s="151">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151">
        <f>SUM(B47:B49)</f>
        <v>6</v>
      </c>
      <c r="C46" s="151">
        <f>SUM(C47:C49)</f>
        <v>3</v>
      </c>
      <c r="D46" s="55"/>
      <c r="E46" s="151">
        <f>SUM(E47:E49)</f>
        <v>0</v>
      </c>
      <c r="F46" s="55"/>
    </row>
    <row r="47" spans="1:6" s="5" customFormat="1" ht="33" x14ac:dyDescent="0.25">
      <c r="A47" s="8" t="s">
        <v>66</v>
      </c>
      <c r="B47" s="10">
        <v>2</v>
      </c>
      <c r="C47" s="10">
        <v>2</v>
      </c>
      <c r="D47" s="79" t="s">
        <v>49</v>
      </c>
      <c r="E47" s="28"/>
      <c r="F47" s="55" t="s">
        <v>49</v>
      </c>
    </row>
    <row r="48" spans="1:6" s="5" customFormat="1" x14ac:dyDescent="0.25">
      <c r="A48" s="8" t="s">
        <v>83</v>
      </c>
      <c r="B48" s="10">
        <v>2</v>
      </c>
      <c r="C48" s="10">
        <v>0</v>
      </c>
      <c r="D48" s="79" t="s">
        <v>466</v>
      </c>
      <c r="E48" s="10"/>
      <c r="F48" s="55"/>
    </row>
    <row r="49" spans="1:6" ht="33" x14ac:dyDescent="0.25">
      <c r="A49" s="37" t="s">
        <v>179</v>
      </c>
      <c r="B49" s="10">
        <v>2</v>
      </c>
      <c r="C49" s="10">
        <v>1</v>
      </c>
      <c r="D49" s="143" t="s">
        <v>496</v>
      </c>
      <c r="E49" s="10"/>
      <c r="F49" s="55"/>
    </row>
    <row r="50" spans="1:6" ht="21.75" customHeight="1" x14ac:dyDescent="0.25">
      <c r="A50" s="149" t="s">
        <v>5</v>
      </c>
      <c r="B50" s="6">
        <f>B13+B16+B42</f>
        <v>54</v>
      </c>
      <c r="C50" s="6">
        <f>C13+C16+C42</f>
        <v>43</v>
      </c>
      <c r="D50" s="71"/>
      <c r="E50" s="6">
        <f>E13+E16+E42</f>
        <v>0</v>
      </c>
      <c r="F50" s="55"/>
    </row>
    <row r="51" spans="1:6" ht="21.75" customHeight="1" x14ac:dyDescent="0.25">
      <c r="A51" s="151" t="s">
        <v>6</v>
      </c>
      <c r="B51" s="6">
        <v>100</v>
      </c>
      <c r="C51" s="184">
        <f>ROUND(C50/B50*100,0)</f>
        <v>80</v>
      </c>
      <c r="D51" s="184"/>
      <c r="E51" s="202">
        <f>ROUND(E50/B50*100,0)</f>
        <v>0</v>
      </c>
      <c r="F51" s="203"/>
    </row>
    <row r="52" spans="1:6" ht="21.75" customHeight="1" x14ac:dyDescent="0.25">
      <c r="A52" s="151" t="s">
        <v>7</v>
      </c>
      <c r="B52" s="10"/>
      <c r="C52" s="184" t="str">
        <f>IF(AND(AND(C14=2,C15=2),C51&gt;=80),"Loại A",IF(AND(AND(C14=2,C15=2),C51&gt;=65),"Loại B",IF(AND(AND(C14=2,C15=2),C51&gt;=50),"Loại C",IF(AND(AND(C14=2,C15=2),C51&lt;50),"Không đạt chuẩn",IF(OR(C14&lt;2,C15&lt;2),"Không đạt chuẩn")))))</f>
        <v>Không đạt chuẩn</v>
      </c>
      <c r="D52" s="184"/>
      <c r="E52" s="184" t="str">
        <f>IF(AND(AND(E14=2,E15=2),E51&gt;=80),"Loại A",IF(AND(AND(E14=2,E15=2),E51&gt;=65),"Loại B",IF(AND(AND(E14=2,E15=2),E51&gt;=50),"Loại C",IF(AND(AND(E14=2,E15=2),E51&lt;50),"Không đạt chuẩn",IF(OR(E14&lt;2,E15&lt;2),"Không đạt chuẩn")))))</f>
        <v>Không đạt chuẩn</v>
      </c>
      <c r="F52" s="184"/>
    </row>
    <row r="53" spans="1:6" x14ac:dyDescent="0.25">
      <c r="A53" s="13"/>
    </row>
    <row r="54" spans="1:6" x14ac:dyDescent="0.25">
      <c r="A54" s="150" t="s">
        <v>468</v>
      </c>
      <c r="D54" s="182" t="s">
        <v>393</v>
      </c>
      <c r="E54" s="182"/>
      <c r="F54" s="182"/>
    </row>
    <row r="55" spans="1:6" x14ac:dyDescent="0.25">
      <c r="A55" s="152" t="s">
        <v>8</v>
      </c>
      <c r="D55" s="185" t="s">
        <v>9</v>
      </c>
      <c r="E55" s="185"/>
      <c r="F55" s="185"/>
    </row>
    <row r="56" spans="1:6" x14ac:dyDescent="0.25">
      <c r="A56" s="150"/>
      <c r="D56" s="182" t="s">
        <v>10</v>
      </c>
      <c r="E56" s="182"/>
      <c r="F56" s="182"/>
    </row>
    <row r="57" spans="1:6" x14ac:dyDescent="0.25">
      <c r="A57" s="150"/>
      <c r="D57" s="150"/>
      <c r="E57" s="150"/>
      <c r="F57" s="150"/>
    </row>
    <row r="58" spans="1:6" x14ac:dyDescent="0.25">
      <c r="A58" s="150"/>
      <c r="D58" s="150"/>
      <c r="E58" s="150"/>
      <c r="F58" s="150"/>
    </row>
    <row r="61" spans="1:6" x14ac:dyDescent="0.25">
      <c r="A61" s="144" t="s">
        <v>237</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4" priority="6" stopIfTrue="1" operator="equal">
      <formula>1</formula>
    </cfRule>
    <cfRule type="cellIs" dxfId="13" priority="7" stopIfTrue="1" operator="equal">
      <formula>0</formula>
    </cfRule>
  </conditionalFormatting>
  <conditionalFormatting sqref="E19:E21 B19:C49 E23:E24 D22:E22 E29:E32 D28:E28 E34:E35 D33:E33 E37:E41 D36:E36 E45 D42:E43 E47:E49 D46:E46 E26">
    <cfRule type="cellIs" dxfId="12" priority="5" stopIfTrue="1" operator="equal">
      <formula>0</formula>
    </cfRule>
  </conditionalFormatting>
  <conditionalFormatting sqref="E19:E21 E23:E24 E29:E32 E34:E35 E37:E41 E45 E47:E49 E26">
    <cfRule type="cellIs" dxfId="11" priority="4" stopIfTrue="1" operator="equal">
      <formula>1</formula>
    </cfRule>
  </conditionalFormatting>
  <conditionalFormatting sqref="E25">
    <cfRule type="cellIs" dxfId="10" priority="3" stopIfTrue="1" operator="equal">
      <formula>0</formula>
    </cfRule>
  </conditionalFormatting>
  <conditionalFormatting sqref="E27">
    <cfRule type="cellIs" dxfId="9" priority="2" stopIfTrue="1" operator="equal">
      <formula>0</formula>
    </cfRule>
  </conditionalFormatting>
  <conditionalFormatting sqref="E44">
    <cfRule type="cellIs" dxfId="8" priority="1" stopIfTrue="1" operator="equal">
      <formula>0</formula>
    </cfRule>
  </conditionalFormatting>
  <pageMargins left="0.35" right="0.2" top="0.28000000000000003" bottom="0.2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14</vt:i4>
      </vt:variant>
    </vt:vector>
  </HeadingPairs>
  <TitlesOfParts>
    <vt:vector size="39" baseType="lpstr">
      <vt:lpstr>T.Dung</vt:lpstr>
      <vt:lpstr>VCQL</vt:lpstr>
      <vt:lpstr>NHANVIEN</vt:lpstr>
      <vt:lpstr>Tong Hop</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A.Tuan!Print_Titles</vt:lpstr>
      <vt:lpstr>B.Lieu!Print_Titles</vt:lpstr>
      <vt:lpstr>C.Anh!Print_Titles</vt:lpstr>
      <vt:lpstr>H.Phuc!Print_Titles</vt:lpstr>
      <vt:lpstr>H.Son!Print_Titles</vt:lpstr>
      <vt:lpstr>H.Tan!Print_Titles</vt:lpstr>
      <vt:lpstr>H.Thanh!Print_Titles</vt:lpstr>
      <vt:lpstr>NHANVIEN!Print_Titles</vt:lpstr>
      <vt:lpstr>T.Hung!Print_Titles</vt:lpstr>
      <vt:lpstr>T.Nhan!Print_Titles</vt:lpstr>
      <vt:lpstr>T.Phuong!Print_Titles</vt:lpstr>
      <vt:lpstr>'Tong Hop'!Print_Titles</vt:lpstr>
      <vt:lpstr>VCQL!Print_Titles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VatTu</cp:lastModifiedBy>
  <cp:lastPrinted>2019-05-28T09:49:43Z</cp:lastPrinted>
  <dcterms:created xsi:type="dcterms:W3CDTF">2018-08-15T07:37:54Z</dcterms:created>
  <dcterms:modified xsi:type="dcterms:W3CDTF">2019-05-29T00:05:06Z</dcterms:modified>
</cp:coreProperties>
</file>